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anning" sheetId="1" state="visible" r:id="rId1"/>
    <sheet xmlns:r="http://schemas.openxmlformats.org/officeDocument/2006/relationships" name="Décompte" sheetId="2" state="visible" r:id="rId2"/>
    <sheet xmlns:r="http://schemas.openxmlformats.org/officeDocument/2006/relationships" name="Paramètres" sheetId="3" state="visible" r:id="rId3"/>
    <sheet xmlns:r="http://schemas.openxmlformats.org/officeDocument/2006/relationships" name="Mode d'emploi" sheetId="4" state="visible" r:id="rId4"/>
  </sheets>
  <definedNames>
    <definedName name="_xlnm.Print_Titles" localSheetId="0">'Planning'!$A:$B</definedName>
    <definedName name="_xlnm.Print_Area" localSheetId="0">'Planning'!$A$1:$NC$21</definedName>
    <definedName name="_xlnm.Print_Area" localSheetId="1">'Décompte'!$A$1:$Q$22</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D"/>
    <numFmt numFmtId="167" formatCode="MMMM"/>
    <numFmt numFmtId="168" formatCode="0.0"/>
    <numFmt numFmtId="169" formatCode="0.0;-0.0;&quot;&quot;"/>
  </numFmts>
  <fonts count="24">
    <font>
      <name val="Calibri"/>
      <family val="2"/>
      <color theme="1"/>
      <sz val="11"/>
      <scheme val="minor"/>
    </font>
    <font>
      <name val="Arial"/>
      <b val="1"/>
      <color rgb="0012CC96"/>
      <sz val="18"/>
    </font>
    <font>
      <name val="Arial"/>
      <b val="1"/>
      <color rgb="00FFFFFF"/>
      <sz val="11"/>
    </font>
    <font>
      <name val="Arial"/>
      <color rgb="001B2B3A"/>
      <sz val="10"/>
    </font>
    <font>
      <name val="Arial"/>
      <b val="1"/>
      <color rgb="0012CC96"/>
      <sz val="10"/>
    </font>
    <font>
      <name val="Arial"/>
      <i val="1"/>
      <color rgb="006B7280"/>
      <sz val="9"/>
    </font>
    <font>
      <name val="Arial"/>
      <color rgb="006B7280"/>
      <sz val="9"/>
    </font>
    <font>
      <name val="Arial"/>
      <b val="1"/>
      <color rgb="001B2B3A"/>
      <sz val="10"/>
    </font>
    <font>
      <name val="Arial"/>
      <b val="1"/>
      <color rgb="001B2B3A"/>
      <sz val="18"/>
    </font>
    <font>
      <name val="Arial"/>
      <b val="1"/>
      <color rgb="0012CC96"/>
      <sz val="14"/>
    </font>
    <font>
      <name val="Arial"/>
      <b val="1"/>
      <color rgb="001B2B3A"/>
      <sz val="9"/>
    </font>
    <font>
      <name val="Arial"/>
      <color rgb="006B7280"/>
      <sz val="7"/>
    </font>
    <font>
      <name val="Arial"/>
      <b val="1"/>
      <color rgb="001B2B3A"/>
      <sz val="7"/>
    </font>
    <font>
      <name val="Arial"/>
      <color rgb="006B7280"/>
      <sz val="6"/>
    </font>
    <font>
      <name val="Arial"/>
      <b val="1"/>
      <color rgb="0012CC96"/>
      <sz val="9"/>
    </font>
    <font>
      <name val="Arial"/>
      <color rgb="001B2B3A"/>
      <sz val="9"/>
    </font>
    <font>
      <name val="Arial"/>
      <b val="1"/>
      <color rgb="001B2B3A"/>
      <sz val="6"/>
    </font>
    <font>
      <name val="Arial"/>
      <b val="1"/>
      <color rgb="0012CC96"/>
      <sz val="8"/>
    </font>
    <font>
      <name val="Arial"/>
      <color rgb="006B7280"/>
      <sz val="8"/>
    </font>
    <font>
      <name val="Arial"/>
      <i val="1"/>
      <color rgb="006B7280"/>
      <sz val="8"/>
    </font>
    <font>
      <name val="Arial"/>
      <color rgb="006B7280"/>
      <sz val="10"/>
    </font>
    <font>
      <name val="Arial"/>
      <b val="1"/>
      <color rgb="001B2B3A"/>
      <sz val="8"/>
    </font>
    <font>
      <name val="Arial"/>
      <color rgb="0012CC96"/>
      <sz val="9"/>
    </font>
    <font>
      <name val="Arial"/>
      <b val="1"/>
      <color rgb="001B2B3A"/>
      <sz val="11"/>
    </font>
  </fonts>
  <fills count="13">
    <fill>
      <patternFill/>
    </fill>
    <fill>
      <patternFill patternType="gray125"/>
    </fill>
    <fill>
      <patternFill patternType="solid">
        <fgColor rgb="001B2B3A"/>
        <bgColor rgb="001B2B3A"/>
      </patternFill>
    </fill>
    <fill>
      <patternFill patternType="solid">
        <fgColor rgb="0012CC96"/>
        <bgColor rgb="0012CC96"/>
      </patternFill>
    </fill>
    <fill>
      <patternFill patternType="solid">
        <fgColor rgb="0093C5FD"/>
        <bgColor rgb="0093C5FD"/>
      </patternFill>
    </fill>
    <fill>
      <patternFill patternType="solid">
        <fgColor rgb="00FCA5A5"/>
        <bgColor rgb="00FCA5A5"/>
      </patternFill>
    </fill>
    <fill>
      <patternFill patternType="solid">
        <fgColor rgb="00FDE68A"/>
        <bgColor rgb="00FDE68A"/>
      </patternFill>
    </fill>
    <fill>
      <patternFill patternType="solid">
        <fgColor rgb="00C4B5FD"/>
        <bgColor rgb="00C4B5FD"/>
      </patternFill>
    </fill>
    <fill>
      <patternFill patternType="solid">
        <fgColor rgb="00FDBA74"/>
        <bgColor rgb="00FDBA74"/>
      </patternFill>
    </fill>
    <fill>
      <patternFill patternType="solid">
        <fgColor rgb="00D9EDDF"/>
        <bgColor rgb="00D9EDDF"/>
      </patternFill>
    </fill>
    <fill>
      <patternFill patternType="solid">
        <fgColor rgb="00E5E7EB"/>
        <bgColor rgb="00E5E7EB"/>
      </patternFill>
    </fill>
    <fill>
      <patternFill patternType="solid">
        <fgColor rgb="00C9CED6"/>
        <bgColor rgb="00C9CED6"/>
      </patternFill>
    </fill>
    <fill>
      <patternFill patternType="solid">
        <fgColor rgb="00EAF7F1"/>
        <bgColor rgb="00EAF7F1"/>
      </patternFill>
    </fill>
  </fills>
  <borders count="4">
    <border>
      <left/>
      <right/>
      <top/>
      <bottom/>
      <diagonal/>
    </border>
    <border>
      <bottom style="thin">
        <color rgb="00D1D5DB"/>
      </bottom>
    </border>
    <border>
      <bottom style="thin">
        <color rgb="0012CC96"/>
      </bottom>
    </border>
    <border>
      <top style="thin">
        <color rgb="0012CC96"/>
      </top>
      <bottom style="thin">
        <color rgb="0012CC96"/>
      </bottom>
    </border>
  </borders>
  <cellStyleXfs count="1">
    <xf numFmtId="0" fontId="0" fillId="0" borderId="0"/>
  </cellStyleXfs>
  <cellXfs count="56">
    <xf numFmtId="0" fontId="0" fillId="0" borderId="0" pivotButton="0" quotePrefix="0" xfId="0"/>
    <xf numFmtId="0" fontId="8" fillId="0" borderId="0" pivotButton="0" quotePrefix="0" xfId="0"/>
    <xf numFmtId="1" fontId="9" fillId="0" borderId="0" applyAlignment="1" pivotButton="0" quotePrefix="0" xfId="0">
      <alignment horizontal="left"/>
    </xf>
    <xf numFmtId="0" fontId="6" fillId="0" borderId="0" pivotButton="0" quotePrefix="0" xfId="0"/>
    <xf numFmtId="167" fontId="14" fillId="0" borderId="0" pivotButton="0" quotePrefix="0" xfId="0"/>
    <xf numFmtId="0" fontId="10" fillId="9" borderId="0" applyAlignment="1" pivotButton="0" quotePrefix="0" xfId="0">
      <alignment horizontal="left" vertical="center" wrapText="1"/>
    </xf>
    <xf numFmtId="166" fontId="12" fillId="9" borderId="0" applyAlignment="1" pivotButton="0" quotePrefix="0" xfId="0">
      <alignment horizontal="center" vertical="center" wrapText="1"/>
    </xf>
    <xf numFmtId="0" fontId="0" fillId="9" borderId="2" pivotButton="0" quotePrefix="0" xfId="0"/>
    <xf numFmtId="0" fontId="13" fillId="9" borderId="2" applyAlignment="1" pivotButton="0" quotePrefix="0" xfId="0">
      <alignment horizontal="center" vertical="center" wrapText="1"/>
    </xf>
    <xf numFmtId="0" fontId="11" fillId="0" borderId="0" pivotButton="0" quotePrefix="0" xfId="0"/>
    <xf numFmtId="0" fontId="13" fillId="0" borderId="0" applyAlignment="1" pivotButton="0" quotePrefix="0" xfId="0">
      <alignment horizontal="center" vertical="center" wrapText="1"/>
    </xf>
    <xf numFmtId="0" fontId="10" fillId="0" borderId="1" applyAlignment="1" pivotButton="0" quotePrefix="0" xfId="0">
      <alignment horizontal="left" vertical="center" wrapText="1"/>
    </xf>
    <xf numFmtId="0" fontId="16" fillId="0" borderId="0" applyAlignment="1" pivotButton="0" quotePrefix="0" xfId="0">
      <alignment horizontal="center" vertical="center" wrapText="1"/>
    </xf>
    <xf numFmtId="0" fontId="15" fillId="0" borderId="1" applyAlignment="1" pivotButton="0" quotePrefix="0" xfId="0">
      <alignment horizontal="left" vertical="center" wrapText="1"/>
    </xf>
    <xf numFmtId="0" fontId="17" fillId="0" borderId="0" pivotButton="0" quotePrefix="0" xfId="0"/>
    <xf numFmtId="0" fontId="16" fillId="3" borderId="0" applyAlignment="1" pivotButton="0" quotePrefix="0" xfId="0">
      <alignment horizontal="center" vertical="center" wrapText="1"/>
    </xf>
    <xf numFmtId="0" fontId="18" fillId="0" borderId="0" pivotButton="0" quotePrefix="0" xfId="0"/>
    <xf numFmtId="0" fontId="16" fillId="4" borderId="0" applyAlignment="1" pivotButton="0" quotePrefix="0" xfId="0">
      <alignment horizontal="center" vertical="center" wrapText="1"/>
    </xf>
    <xf numFmtId="0" fontId="16" fillId="5" borderId="0" applyAlignment="1" pivotButton="0" quotePrefix="0" xfId="0">
      <alignment horizontal="center" vertical="center" wrapText="1"/>
    </xf>
    <xf numFmtId="0" fontId="16" fillId="6" borderId="0" applyAlignment="1" pivotButton="0" quotePrefix="0" xfId="0">
      <alignment horizontal="center" vertical="center" wrapText="1"/>
    </xf>
    <xf numFmtId="0" fontId="16" fillId="7" borderId="0" applyAlignment="1" pivotButton="0" quotePrefix="0" xfId="0">
      <alignment horizontal="center" vertical="center" wrapText="1"/>
    </xf>
    <xf numFmtId="0" fontId="16" fillId="8" borderId="0" applyAlignment="1" pivotButton="0" quotePrefix="0" xfId="0">
      <alignment horizontal="center" vertical="center" wrapText="1"/>
    </xf>
    <xf numFmtId="0" fontId="0" fillId="10" borderId="0" pivotButton="0" quotePrefix="0" xfId="0"/>
    <xf numFmtId="0" fontId="0" fillId="11" borderId="0" pivotButton="0" quotePrefix="0" xfId="0"/>
    <xf numFmtId="0" fontId="19" fillId="0" borderId="0" pivotButton="0" quotePrefix="0" xfId="0"/>
    <xf numFmtId="0" fontId="20" fillId="0" borderId="0" pivotButton="0" quotePrefix="0" xfId="0"/>
    <xf numFmtId="0" fontId="21" fillId="9" borderId="3" applyAlignment="1" pivotButton="0" quotePrefix="0" xfId="0">
      <alignment horizontal="left" vertical="center" wrapText="1"/>
    </xf>
    <xf numFmtId="0" fontId="21" fillId="9" borderId="3" applyAlignment="1" pivotButton="0" quotePrefix="0" xfId="0">
      <alignment horizontal="center" vertical="center" wrapText="1"/>
    </xf>
    <xf numFmtId="165" fontId="22" fillId="0" borderId="1" applyAlignment="1" pivotButton="0" quotePrefix="0" xfId="0">
      <alignment horizontal="center" vertical="center" wrapText="1"/>
    </xf>
    <xf numFmtId="168" fontId="22" fillId="0" borderId="1" applyAlignment="1" pivotButton="0" quotePrefix="0" xfId="0">
      <alignment horizontal="center" vertical="center" wrapText="1"/>
    </xf>
    <xf numFmtId="168" fontId="15" fillId="0" borderId="1" applyAlignment="1" pivotButton="0" quotePrefix="0" xfId="0">
      <alignment horizontal="center" vertical="center" wrapText="1"/>
    </xf>
    <xf numFmtId="169" fontId="22" fillId="0" borderId="1" applyAlignment="1" pivotButton="0" quotePrefix="0" xfId="0">
      <alignment horizontal="center" vertical="center" wrapText="1"/>
    </xf>
    <xf numFmtId="168" fontId="10" fillId="0" borderId="1" applyAlignment="1" pivotButton="0" quotePrefix="0" xfId="0">
      <alignment horizontal="center" vertical="center" wrapText="1"/>
    </xf>
    <xf numFmtId="1" fontId="15" fillId="0" borderId="1" applyAlignment="1" pivotButton="0" quotePrefix="0" xfId="0">
      <alignment horizontal="center" vertical="center" wrapText="1"/>
    </xf>
    <xf numFmtId="168" fontId="10" fillId="12" borderId="1" applyAlignment="1" pivotButton="0" quotePrefix="0" xfId="0">
      <alignment horizontal="center" vertical="center" wrapText="1"/>
    </xf>
    <xf numFmtId="1" fontId="22" fillId="0" borderId="1" applyAlignment="1" pivotButton="0" quotePrefix="0" xfId="0">
      <alignment horizontal="center" vertical="center" wrapText="1"/>
    </xf>
    <xf numFmtId="1" fontId="10" fillId="0" borderId="1" applyAlignment="1" pivotButton="0" quotePrefix="0" xfId="0">
      <alignment horizontal="center" vertical="center" wrapText="1"/>
    </xf>
    <xf numFmtId="0" fontId="10" fillId="0" borderId="1" applyAlignment="1" pivotButton="0" quotePrefix="0" xfId="0">
      <alignment horizontal="center" vertical="center" wrapText="1"/>
    </xf>
    <xf numFmtId="0" fontId="18" fillId="0" borderId="0" applyAlignment="1" pivotButton="0" quotePrefix="0" xfId="0">
      <alignment horizontal="left" vertical="center" wrapText="1"/>
    </xf>
    <xf numFmtId="0" fontId="1" fillId="0" borderId="0" pivotButton="0" quotePrefix="0" xfId="0"/>
    <xf numFmtId="0" fontId="2" fillId="2" borderId="0" applyAlignment="1" pivotButton="0" quotePrefix="0" xfId="0">
      <alignment horizontal="left" vertical="center" wrapText="1"/>
    </xf>
    <xf numFmtId="0" fontId="3" fillId="0" borderId="1" applyAlignment="1" pivotButton="0" quotePrefix="0" xfId="0">
      <alignment horizontal="left" vertical="center" wrapText="1"/>
    </xf>
    <xf numFmtId="0" fontId="4" fillId="0" borderId="1" applyAlignment="1" pivotButton="0" quotePrefix="0" xfId="0">
      <alignment horizontal="left" vertical="center" wrapText="1"/>
    </xf>
    <xf numFmtId="165" fontId="3" fillId="0" borderId="1" pivotButton="0" quotePrefix="0" xfId="0"/>
    <xf numFmtId="1" fontId="4" fillId="0" borderId="1" applyAlignment="1" pivotButton="0" quotePrefix="0" xfId="0">
      <alignment horizontal="left" vertical="center" wrapText="1"/>
    </xf>
    <xf numFmtId="165" fontId="4" fillId="0" borderId="1" applyAlignment="1" pivotButton="0" quotePrefix="0" xfId="0">
      <alignment horizontal="left" vertical="center" wrapText="1"/>
    </xf>
    <xf numFmtId="0" fontId="5" fillId="0" borderId="0" applyAlignment="1" pivotButton="0" quotePrefix="0" xfId="0">
      <alignment horizontal="left" vertical="center" wrapText="1"/>
    </xf>
    <xf numFmtId="0" fontId="7" fillId="3" borderId="0" applyAlignment="1" pivotButton="0" quotePrefix="0" xfId="0">
      <alignment horizontal="center" vertical="center" wrapText="1"/>
    </xf>
    <xf numFmtId="0" fontId="7" fillId="4" borderId="0" applyAlignment="1" pivotButton="0" quotePrefix="0" xfId="0">
      <alignment horizontal="center" vertical="center" wrapText="1"/>
    </xf>
    <xf numFmtId="0" fontId="7" fillId="5" borderId="0" applyAlignment="1" pivotButton="0" quotePrefix="0" xfId="0">
      <alignment horizontal="center" vertical="center" wrapText="1"/>
    </xf>
    <xf numFmtId="0" fontId="7" fillId="6" borderId="0" applyAlignment="1" pivotButton="0" quotePrefix="0" xfId="0">
      <alignment horizontal="center" vertical="center" wrapText="1"/>
    </xf>
    <xf numFmtId="0" fontId="7" fillId="7" borderId="0" applyAlignment="1" pivotButton="0" quotePrefix="0" xfId="0">
      <alignment horizontal="center" vertical="center" wrapText="1"/>
    </xf>
    <xf numFmtId="0" fontId="7" fillId="8" borderId="0" applyAlignment="1" pivotButton="0" quotePrefix="0" xfId="0">
      <alignment horizontal="center" vertical="center" wrapText="1"/>
    </xf>
    <xf numFmtId="0" fontId="5" fillId="0" borderId="0" pivotButton="0" quotePrefix="0" xfId="0"/>
    <xf numFmtId="0" fontId="23" fillId="0" borderId="0" pivotButton="0" quotePrefix="0" xfId="0"/>
    <xf numFmtId="0" fontId="3" fillId="0" borderId="0" applyAlignment="1" pivotButton="0" quotePrefix="0" xfId="0">
      <alignment horizontal="left" vertical="center" wrapText="1"/>
    </xf>
  </cellXfs>
  <cellStyles count="1">
    <cellStyle name="Normal" xfId="0" builtinId="0" hidden="0"/>
  </cellStyles>
  <dxfs count="10">
    <dxf>
      <fill>
        <patternFill patternType="solid">
          <fgColor rgb="0012CC96"/>
          <bgColor rgb="0012CC96"/>
        </patternFill>
      </fill>
    </dxf>
    <dxf>
      <fill>
        <patternFill patternType="solid">
          <fgColor rgb="0093C5FD"/>
          <bgColor rgb="0093C5FD"/>
        </patternFill>
      </fill>
    </dxf>
    <dxf>
      <fill>
        <patternFill patternType="solid">
          <fgColor rgb="00FCA5A5"/>
          <bgColor rgb="00FCA5A5"/>
        </patternFill>
      </fill>
    </dxf>
    <dxf>
      <fill>
        <patternFill patternType="solid">
          <fgColor rgb="00FDE68A"/>
          <bgColor rgb="00FDE68A"/>
        </patternFill>
      </fill>
    </dxf>
    <dxf>
      <fill>
        <patternFill patternType="solid">
          <fgColor rgb="00C4B5FD"/>
          <bgColor rgb="00C4B5FD"/>
        </patternFill>
      </fill>
    </dxf>
    <dxf>
      <fill>
        <patternFill patternType="solid">
          <fgColor rgb="00FDBA74"/>
          <bgColor rgb="00FDBA74"/>
        </patternFill>
      </fill>
    </dxf>
    <dxf>
      <fill>
        <patternFill patternType="solid">
          <fgColor rgb="00C9CED6"/>
          <bgColor rgb="00C9CED6"/>
        </patternFill>
      </fill>
    </dxf>
    <dxf>
      <fill>
        <patternFill patternType="solid">
          <fgColor rgb="00E5E7EB"/>
          <bgColor rgb="00E5E7EB"/>
        </patternFill>
      </fill>
    </dxf>
    <dxf>
      <font>
        <name val="Arial"/>
        <b val="1"/>
        <color rgb="00C2410C"/>
        <sz val="9"/>
      </font>
    </dxf>
    <dxf>
      <font>
        <name val="Arial"/>
        <b val="1"/>
        <color rgb="000E9F74"/>
        <sz val="9"/>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s>
</file>

<file path=xl/worksheets/sheet1.xml><?xml version="1.0" encoding="utf-8"?>
<worksheet xmlns="http://schemas.openxmlformats.org/spreadsheetml/2006/main">
  <sheetPr>
    <outlinePr summaryBelow="1" summaryRight="1"/>
    <pageSetUpPr fitToPage="1"/>
  </sheetPr>
  <dimension ref="B2:NC21"/>
  <sheetViews>
    <sheetView showGridLines="0" workbookViewId="0">
      <pane xSplit="2" ySplit="8" topLeftCell="C9" activePane="bottomRight" state="frozen"/>
      <selection pane="topRight"/>
      <selection pane="bottomLeft"/>
      <selection pane="bottomRight" activeCell="A1" sqref="A1"/>
    </sheetView>
  </sheetViews>
  <sheetFormatPr baseColWidth="8" defaultRowHeight="15"/>
  <cols>
    <col min="1" max="1" width="1.5" customWidth="1"/>
    <col min="2" max="2" width="20" customWidth="1"/>
    <col min="3" max="367" width="3.3" customWidth="1"/>
  </cols>
  <sheetData>
    <row r="2">
      <c r="B2" s="1" t="inlineStr">
        <is>
          <t>PLANNING DES CONGÉS</t>
        </is>
      </c>
    </row>
    <row r="3">
      <c r="B3" s="2">
        <f>Paramètres!$C$6</f>
        <v/>
      </c>
      <c r="H3" s="3">
        <f>Paramètres!$C$5&amp;" · décompte en "&amp;LOWER(Paramètres!$C$7)</f>
        <v/>
      </c>
    </row>
    <row r="5" ht="16" customHeight="1">
      <c r="C5" s="4">
        <f>C6</f>
        <v/>
      </c>
      <c r="AH5" s="4">
        <f>AH6</f>
        <v/>
      </c>
      <c r="BJ5" s="4">
        <f>BJ6</f>
        <v/>
      </c>
      <c r="CO5" s="4">
        <f>CO6</f>
        <v/>
      </c>
      <c r="DS5" s="4">
        <f>DS6</f>
        <v/>
      </c>
      <c r="EX5" s="4">
        <f>EX6</f>
        <v/>
      </c>
      <c r="GB5" s="4">
        <f>GB6</f>
        <v/>
      </c>
      <c r="HG5" s="4">
        <f>HG6</f>
        <v/>
      </c>
      <c r="IL5" s="4">
        <f>IL6</f>
        <v/>
      </c>
      <c r="JP5" s="4">
        <f>JP6</f>
        <v/>
      </c>
      <c r="KU5" s="4">
        <f>KU6</f>
        <v/>
      </c>
      <c r="LY5" s="4">
        <f>LY6</f>
        <v/>
      </c>
    </row>
    <row r="6">
      <c r="B6" s="5" t="inlineStr">
        <is>
          <t>Salarié</t>
        </is>
      </c>
      <c r="C6" s="6">
        <f>DATE(Paramètres!$C$6,1,1)</f>
        <v/>
      </c>
      <c r="D6" s="6">
        <f t="shared" ref="D6:NC6" si="5">C6+1</f>
        <v/>
      </c>
      <c r="E6" s="6">
        <f t="shared" si="5"/>
        <v/>
      </c>
      <c r="F6" s="6">
        <f t="shared" si="5"/>
        <v/>
      </c>
      <c r="G6" s="6">
        <f t="shared" si="5"/>
        <v/>
      </c>
      <c r="H6" s="6">
        <f t="shared" si="5"/>
        <v/>
      </c>
      <c r="I6" s="6">
        <f t="shared" si="5"/>
        <v/>
      </c>
      <c r="J6" s="6">
        <f t="shared" si="5"/>
        <v/>
      </c>
      <c r="K6" s="6">
        <f t="shared" si="5"/>
        <v/>
      </c>
      <c r="L6" s="6">
        <f t="shared" si="5"/>
        <v/>
      </c>
      <c r="M6" s="6">
        <f t="shared" si="5"/>
        <v/>
      </c>
      <c r="N6" s="6">
        <f t="shared" si="5"/>
        <v/>
      </c>
      <c r="O6" s="6">
        <f t="shared" si="5"/>
        <v/>
      </c>
      <c r="P6" s="6">
        <f t="shared" si="5"/>
        <v/>
      </c>
      <c r="Q6" s="6">
        <f t="shared" si="5"/>
        <v/>
      </c>
      <c r="R6" s="6">
        <f t="shared" si="5"/>
        <v/>
      </c>
      <c r="S6" s="6">
        <f t="shared" si="5"/>
        <v/>
      </c>
      <c r="T6" s="6">
        <f t="shared" si="5"/>
        <v/>
      </c>
      <c r="U6" s="6">
        <f t="shared" si="5"/>
        <v/>
      </c>
      <c r="V6" s="6">
        <f t="shared" si="5"/>
        <v/>
      </c>
      <c r="W6" s="6">
        <f t="shared" si="5"/>
        <v/>
      </c>
      <c r="X6" s="6">
        <f t="shared" si="5"/>
        <v/>
      </c>
      <c r="Y6" s="6">
        <f t="shared" si="5"/>
        <v/>
      </c>
      <c r="Z6" s="6">
        <f t="shared" si="5"/>
        <v/>
      </c>
      <c r="AA6" s="6">
        <f t="shared" si="5"/>
        <v/>
      </c>
      <c r="AB6" s="6">
        <f t="shared" si="5"/>
        <v/>
      </c>
      <c r="AC6" s="6">
        <f t="shared" si="5"/>
        <v/>
      </c>
      <c r="AD6" s="6">
        <f t="shared" si="5"/>
        <v/>
      </c>
      <c r="AE6" s="6">
        <f t="shared" si="5"/>
        <v/>
      </c>
      <c r="AF6" s="6">
        <f t="shared" si="5"/>
        <v/>
      </c>
      <c r="AG6" s="6">
        <f t="shared" si="5"/>
        <v/>
      </c>
      <c r="AH6" s="6">
        <f t="shared" si="5"/>
        <v/>
      </c>
      <c r="AI6" s="6">
        <f t="shared" si="5"/>
        <v/>
      </c>
      <c r="AJ6" s="6">
        <f t="shared" si="5"/>
        <v/>
      </c>
      <c r="AK6" s="6">
        <f t="shared" si="5"/>
        <v/>
      </c>
      <c r="AL6" s="6">
        <f t="shared" si="5"/>
        <v/>
      </c>
      <c r="AM6" s="6">
        <f t="shared" si="5"/>
        <v/>
      </c>
      <c r="AN6" s="6">
        <f t="shared" si="5"/>
        <v/>
      </c>
      <c r="AO6" s="6">
        <f t="shared" si="5"/>
        <v/>
      </c>
      <c r="AP6" s="6">
        <f t="shared" si="5"/>
        <v/>
      </c>
      <c r="AQ6" s="6">
        <f t="shared" si="5"/>
        <v/>
      </c>
      <c r="AR6" s="6">
        <f t="shared" si="5"/>
        <v/>
      </c>
      <c r="AS6" s="6">
        <f t="shared" si="5"/>
        <v/>
      </c>
      <c r="AT6" s="6">
        <f t="shared" si="5"/>
        <v/>
      </c>
      <c r="AU6" s="6">
        <f t="shared" si="5"/>
        <v/>
      </c>
      <c r="AV6" s="6">
        <f t="shared" si="5"/>
        <v/>
      </c>
      <c r="AW6" s="6">
        <f t="shared" si="5"/>
        <v/>
      </c>
      <c r="AX6" s="6">
        <f t="shared" si="5"/>
        <v/>
      </c>
      <c r="AY6" s="6">
        <f t="shared" si="5"/>
        <v/>
      </c>
      <c r="AZ6" s="6">
        <f t="shared" si="5"/>
        <v/>
      </c>
      <c r="BA6" s="6">
        <f t="shared" si="5"/>
        <v/>
      </c>
      <c r="BB6" s="6">
        <f t="shared" si="5"/>
        <v/>
      </c>
      <c r="BC6" s="6">
        <f t="shared" si="5"/>
        <v/>
      </c>
      <c r="BD6" s="6">
        <f t="shared" si="5"/>
        <v/>
      </c>
      <c r="BE6" s="6">
        <f t="shared" si="5"/>
        <v/>
      </c>
      <c r="BF6" s="6">
        <f t="shared" si="5"/>
        <v/>
      </c>
      <c r="BG6" s="6">
        <f t="shared" si="5"/>
        <v/>
      </c>
      <c r="BH6" s="6">
        <f t="shared" si="5"/>
        <v/>
      </c>
      <c r="BI6" s="6">
        <f t="shared" si="5"/>
        <v/>
      </c>
      <c r="BJ6" s="6">
        <f t="shared" si="5"/>
        <v/>
      </c>
      <c r="BK6" s="6">
        <f t="shared" si="5"/>
        <v/>
      </c>
      <c r="BL6" s="6">
        <f t="shared" si="5"/>
        <v/>
      </c>
      <c r="BM6" s="6">
        <f t="shared" si="5"/>
        <v/>
      </c>
      <c r="BN6" s="6">
        <f t="shared" si="5"/>
        <v/>
      </c>
      <c r="BO6" s="6">
        <f t="shared" si="5"/>
        <v/>
      </c>
      <c r="BP6" s="6">
        <f t="shared" si="5"/>
        <v/>
      </c>
      <c r="BQ6" s="6">
        <f t="shared" si="5"/>
        <v/>
      </c>
      <c r="BR6" s="6">
        <f t="shared" si="5"/>
        <v/>
      </c>
      <c r="BS6" s="6">
        <f t="shared" si="5"/>
        <v/>
      </c>
      <c r="BT6" s="6">
        <f t="shared" si="5"/>
        <v/>
      </c>
      <c r="BU6" s="6">
        <f t="shared" si="5"/>
        <v/>
      </c>
      <c r="BV6" s="6">
        <f t="shared" si="5"/>
        <v/>
      </c>
      <c r="BW6" s="6">
        <f t="shared" si="5"/>
        <v/>
      </c>
      <c r="BX6" s="6">
        <f t="shared" si="5"/>
        <v/>
      </c>
      <c r="BY6" s="6">
        <f t="shared" si="5"/>
        <v/>
      </c>
      <c r="BZ6" s="6">
        <f t="shared" si="5"/>
        <v/>
      </c>
      <c r="CA6" s="6">
        <f t="shared" si="5"/>
        <v/>
      </c>
      <c r="CB6" s="6">
        <f t="shared" si="5"/>
        <v/>
      </c>
      <c r="CC6" s="6">
        <f t="shared" si="5"/>
        <v/>
      </c>
      <c r="CD6" s="6">
        <f t="shared" si="5"/>
        <v/>
      </c>
      <c r="CE6" s="6">
        <f t="shared" si="5"/>
        <v/>
      </c>
      <c r="CF6" s="6">
        <f t="shared" si="5"/>
        <v/>
      </c>
      <c r="CG6" s="6">
        <f t="shared" si="5"/>
        <v/>
      </c>
      <c r="CH6" s="6">
        <f t="shared" si="5"/>
        <v/>
      </c>
      <c r="CI6" s="6">
        <f t="shared" si="5"/>
        <v/>
      </c>
      <c r="CJ6" s="6">
        <f t="shared" si="5"/>
        <v/>
      </c>
      <c r="CK6" s="6">
        <f t="shared" si="5"/>
        <v/>
      </c>
      <c r="CL6" s="6">
        <f t="shared" si="5"/>
        <v/>
      </c>
      <c r="CM6" s="6">
        <f t="shared" si="5"/>
        <v/>
      </c>
      <c r="CN6" s="6">
        <f t="shared" si="5"/>
        <v/>
      </c>
      <c r="CO6" s="6">
        <f t="shared" si="5"/>
        <v/>
      </c>
      <c r="CP6" s="6">
        <f t="shared" si="5"/>
        <v/>
      </c>
      <c r="CQ6" s="6">
        <f t="shared" si="5"/>
        <v/>
      </c>
      <c r="CR6" s="6">
        <f t="shared" si="5"/>
        <v/>
      </c>
      <c r="CS6" s="6">
        <f t="shared" si="5"/>
        <v/>
      </c>
      <c r="CT6" s="6">
        <f t="shared" si="5"/>
        <v/>
      </c>
      <c r="CU6" s="6">
        <f t="shared" si="5"/>
        <v/>
      </c>
      <c r="CV6" s="6">
        <f t="shared" si="5"/>
        <v/>
      </c>
      <c r="CW6" s="6">
        <f t="shared" si="5"/>
        <v/>
      </c>
      <c r="CX6" s="6">
        <f t="shared" si="5"/>
        <v/>
      </c>
      <c r="CY6" s="6">
        <f t="shared" si="5"/>
        <v/>
      </c>
      <c r="CZ6" s="6">
        <f t="shared" si="5"/>
        <v/>
      </c>
      <c r="DA6" s="6">
        <f t="shared" si="5"/>
        <v/>
      </c>
      <c r="DB6" s="6">
        <f t="shared" si="5"/>
        <v/>
      </c>
      <c r="DC6" s="6">
        <f t="shared" si="5"/>
        <v/>
      </c>
      <c r="DD6" s="6">
        <f t="shared" si="5"/>
        <v/>
      </c>
      <c r="DE6" s="6">
        <f t="shared" si="5"/>
        <v/>
      </c>
      <c r="DF6" s="6">
        <f t="shared" si="5"/>
        <v/>
      </c>
      <c r="DG6" s="6">
        <f t="shared" si="5"/>
        <v/>
      </c>
      <c r="DH6" s="6">
        <f t="shared" si="5"/>
        <v/>
      </c>
      <c r="DI6" s="6">
        <f t="shared" si="5"/>
        <v/>
      </c>
      <c r="DJ6" s="6">
        <f t="shared" si="5"/>
        <v/>
      </c>
      <c r="DK6" s="6">
        <f t="shared" si="5"/>
        <v/>
      </c>
      <c r="DL6" s="6">
        <f t="shared" si="5"/>
        <v/>
      </c>
      <c r="DM6" s="6">
        <f t="shared" si="5"/>
        <v/>
      </c>
      <c r="DN6" s="6">
        <f t="shared" si="5"/>
        <v/>
      </c>
      <c r="DO6" s="6">
        <f t="shared" si="5"/>
        <v/>
      </c>
      <c r="DP6" s="6">
        <f t="shared" si="5"/>
        <v/>
      </c>
      <c r="DQ6" s="6">
        <f t="shared" si="5"/>
        <v/>
      </c>
      <c r="DR6" s="6">
        <f t="shared" si="5"/>
        <v/>
      </c>
      <c r="DS6" s="6">
        <f t="shared" si="5"/>
        <v/>
      </c>
      <c r="DT6" s="6">
        <f t="shared" si="5"/>
        <v/>
      </c>
      <c r="DU6" s="6">
        <f t="shared" si="5"/>
        <v/>
      </c>
      <c r="DV6" s="6">
        <f t="shared" si="5"/>
        <v/>
      </c>
      <c r="DW6" s="6">
        <f t="shared" si="5"/>
        <v/>
      </c>
      <c r="DX6" s="6">
        <f t="shared" si="5"/>
        <v/>
      </c>
      <c r="DY6" s="6">
        <f t="shared" si="5"/>
        <v/>
      </c>
      <c r="DZ6" s="6">
        <f t="shared" si="5"/>
        <v/>
      </c>
      <c r="EA6" s="6">
        <f t="shared" si="5"/>
        <v/>
      </c>
      <c r="EB6" s="6">
        <f t="shared" si="5"/>
        <v/>
      </c>
      <c r="EC6" s="6">
        <f t="shared" si="5"/>
        <v/>
      </c>
      <c r="ED6" s="6">
        <f t="shared" si="5"/>
        <v/>
      </c>
      <c r="EE6" s="6">
        <f t="shared" si="5"/>
        <v/>
      </c>
      <c r="EF6" s="6">
        <f t="shared" si="5"/>
        <v/>
      </c>
      <c r="EG6" s="6">
        <f t="shared" si="5"/>
        <v/>
      </c>
      <c r="EH6" s="6">
        <f t="shared" si="5"/>
        <v/>
      </c>
      <c r="EI6" s="6">
        <f t="shared" si="5"/>
        <v/>
      </c>
      <c r="EJ6" s="6">
        <f t="shared" si="5"/>
        <v/>
      </c>
      <c r="EK6" s="6">
        <f t="shared" si="5"/>
        <v/>
      </c>
      <c r="EL6" s="6">
        <f t="shared" si="5"/>
        <v/>
      </c>
      <c r="EM6" s="6">
        <f t="shared" si="5"/>
        <v/>
      </c>
      <c r="EN6" s="6">
        <f t="shared" si="5"/>
        <v/>
      </c>
      <c r="EO6" s="6">
        <f t="shared" si="5"/>
        <v/>
      </c>
      <c r="EP6" s="6">
        <f t="shared" si="5"/>
        <v/>
      </c>
      <c r="EQ6" s="6">
        <f t="shared" si="5"/>
        <v/>
      </c>
      <c r="ER6" s="6">
        <f t="shared" si="5"/>
        <v/>
      </c>
      <c r="ES6" s="6">
        <f t="shared" si="5"/>
        <v/>
      </c>
      <c r="ET6" s="6">
        <f t="shared" si="5"/>
        <v/>
      </c>
      <c r="EU6" s="6">
        <f t="shared" si="5"/>
        <v/>
      </c>
      <c r="EV6" s="6">
        <f t="shared" si="5"/>
        <v/>
      </c>
      <c r="EW6" s="6">
        <f t="shared" si="5"/>
        <v/>
      </c>
      <c r="EX6" s="6">
        <f t="shared" si="5"/>
        <v/>
      </c>
      <c r="EY6" s="6">
        <f t="shared" si="5"/>
        <v/>
      </c>
      <c r="EZ6" s="6">
        <f t="shared" si="5"/>
        <v/>
      </c>
      <c r="FA6" s="6">
        <f t="shared" si="5"/>
        <v/>
      </c>
      <c r="FB6" s="6">
        <f t="shared" si="5"/>
        <v/>
      </c>
      <c r="FC6" s="6">
        <f t="shared" si="5"/>
        <v/>
      </c>
      <c r="FD6" s="6">
        <f t="shared" si="5"/>
        <v/>
      </c>
      <c r="FE6" s="6">
        <f t="shared" si="5"/>
        <v/>
      </c>
      <c r="FF6" s="6">
        <f t="shared" si="5"/>
        <v/>
      </c>
      <c r="FG6" s="6">
        <f t="shared" si="5"/>
        <v/>
      </c>
      <c r="FH6" s="6">
        <f t="shared" si="5"/>
        <v/>
      </c>
      <c r="FI6" s="6">
        <f t="shared" si="5"/>
        <v/>
      </c>
      <c r="FJ6" s="6">
        <f t="shared" si="5"/>
        <v/>
      </c>
      <c r="FK6" s="6">
        <f t="shared" si="5"/>
        <v/>
      </c>
      <c r="FL6" s="6">
        <f t="shared" si="5"/>
        <v/>
      </c>
      <c r="FM6" s="6">
        <f t="shared" si="5"/>
        <v/>
      </c>
      <c r="FN6" s="6">
        <f t="shared" si="5"/>
        <v/>
      </c>
      <c r="FO6" s="6">
        <f t="shared" si="5"/>
        <v/>
      </c>
      <c r="FP6" s="6">
        <f t="shared" si="5"/>
        <v/>
      </c>
      <c r="FQ6" s="6">
        <f t="shared" si="5"/>
        <v/>
      </c>
      <c r="FR6" s="6">
        <f t="shared" si="5"/>
        <v/>
      </c>
      <c r="FS6" s="6">
        <f t="shared" si="5"/>
        <v/>
      </c>
      <c r="FT6" s="6">
        <f t="shared" si="5"/>
        <v/>
      </c>
      <c r="FU6" s="6">
        <f t="shared" si="5"/>
        <v/>
      </c>
      <c r="FV6" s="6">
        <f t="shared" si="5"/>
        <v/>
      </c>
      <c r="FW6" s="6">
        <f t="shared" si="5"/>
        <v/>
      </c>
      <c r="FX6" s="6">
        <f t="shared" si="5"/>
        <v/>
      </c>
      <c r="FY6" s="6">
        <f t="shared" si="5"/>
        <v/>
      </c>
      <c r="FZ6" s="6">
        <f t="shared" si="5"/>
        <v/>
      </c>
      <c r="GA6" s="6">
        <f t="shared" si="5"/>
        <v/>
      </c>
      <c r="GB6" s="6">
        <f t="shared" si="5"/>
        <v/>
      </c>
      <c r="GC6" s="6">
        <f t="shared" si="5"/>
        <v/>
      </c>
      <c r="GD6" s="6">
        <f t="shared" si="5"/>
        <v/>
      </c>
      <c r="GE6" s="6">
        <f t="shared" si="5"/>
        <v/>
      </c>
      <c r="GF6" s="6">
        <f t="shared" si="5"/>
        <v/>
      </c>
      <c r="GG6" s="6">
        <f t="shared" si="5"/>
        <v/>
      </c>
      <c r="GH6" s="6">
        <f t="shared" si="5"/>
        <v/>
      </c>
      <c r="GI6" s="6">
        <f t="shared" si="5"/>
        <v/>
      </c>
      <c r="GJ6" s="6">
        <f t="shared" si="5"/>
        <v/>
      </c>
      <c r="GK6" s="6">
        <f t="shared" si="5"/>
        <v/>
      </c>
      <c r="GL6" s="6">
        <f t="shared" si="5"/>
        <v/>
      </c>
      <c r="GM6" s="6">
        <f t="shared" si="5"/>
        <v/>
      </c>
      <c r="GN6" s="6">
        <f t="shared" si="5"/>
        <v/>
      </c>
      <c r="GO6" s="6">
        <f t="shared" si="5"/>
        <v/>
      </c>
      <c r="GP6" s="6">
        <f t="shared" si="5"/>
        <v/>
      </c>
      <c r="GQ6" s="6">
        <f t="shared" si="5"/>
        <v/>
      </c>
      <c r="GR6" s="6">
        <f t="shared" si="5"/>
        <v/>
      </c>
      <c r="GS6" s="6">
        <f t="shared" si="5"/>
        <v/>
      </c>
      <c r="GT6" s="6">
        <f t="shared" si="5"/>
        <v/>
      </c>
      <c r="GU6" s="6">
        <f t="shared" si="5"/>
        <v/>
      </c>
      <c r="GV6" s="6">
        <f t="shared" si="5"/>
        <v/>
      </c>
      <c r="GW6" s="6">
        <f t="shared" si="5"/>
        <v/>
      </c>
      <c r="GX6" s="6">
        <f t="shared" si="5"/>
        <v/>
      </c>
      <c r="GY6" s="6">
        <f t="shared" si="5"/>
        <v/>
      </c>
      <c r="GZ6" s="6">
        <f t="shared" si="5"/>
        <v/>
      </c>
      <c r="HA6" s="6">
        <f t="shared" si="5"/>
        <v/>
      </c>
      <c r="HB6" s="6">
        <f t="shared" si="5"/>
        <v/>
      </c>
      <c r="HC6" s="6">
        <f t="shared" si="5"/>
        <v/>
      </c>
      <c r="HD6" s="6">
        <f t="shared" si="5"/>
        <v/>
      </c>
      <c r="HE6" s="6">
        <f t="shared" si="5"/>
        <v/>
      </c>
      <c r="HF6" s="6">
        <f t="shared" si="5"/>
        <v/>
      </c>
      <c r="HG6" s="6">
        <f t="shared" si="5"/>
        <v/>
      </c>
      <c r="HH6" s="6">
        <f t="shared" si="5"/>
        <v/>
      </c>
      <c r="HI6" s="6">
        <f t="shared" si="5"/>
        <v/>
      </c>
      <c r="HJ6" s="6">
        <f t="shared" si="5"/>
        <v/>
      </c>
      <c r="HK6" s="6">
        <f t="shared" si="5"/>
        <v/>
      </c>
      <c r="HL6" s="6">
        <f t="shared" si="5"/>
        <v/>
      </c>
      <c r="HM6" s="6">
        <f t="shared" si="5"/>
        <v/>
      </c>
      <c r="HN6" s="6">
        <f t="shared" si="5"/>
        <v/>
      </c>
      <c r="HO6" s="6">
        <f t="shared" si="5"/>
        <v/>
      </c>
      <c r="HP6" s="6">
        <f t="shared" si="5"/>
        <v/>
      </c>
      <c r="HQ6" s="6">
        <f t="shared" si="5"/>
        <v/>
      </c>
      <c r="HR6" s="6">
        <f t="shared" si="5"/>
        <v/>
      </c>
      <c r="HS6" s="6">
        <f t="shared" si="5"/>
        <v/>
      </c>
      <c r="HT6" s="6">
        <f t="shared" si="5"/>
        <v/>
      </c>
      <c r="HU6" s="6">
        <f t="shared" si="5"/>
        <v/>
      </c>
      <c r="HV6" s="6">
        <f t="shared" si="5"/>
        <v/>
      </c>
      <c r="HW6" s="6">
        <f t="shared" si="5"/>
        <v/>
      </c>
      <c r="HX6" s="6">
        <f t="shared" si="5"/>
        <v/>
      </c>
      <c r="HY6" s="6">
        <f t="shared" si="5"/>
        <v/>
      </c>
      <c r="HZ6" s="6">
        <f t="shared" si="5"/>
        <v/>
      </c>
      <c r="IA6" s="6">
        <f t="shared" si="5"/>
        <v/>
      </c>
      <c r="IB6" s="6">
        <f t="shared" si="5"/>
        <v/>
      </c>
      <c r="IC6" s="6">
        <f t="shared" si="5"/>
        <v/>
      </c>
      <c r="ID6" s="6">
        <f t="shared" si="5"/>
        <v/>
      </c>
      <c r="IE6" s="6">
        <f t="shared" si="5"/>
        <v/>
      </c>
      <c r="IF6" s="6">
        <f t="shared" si="5"/>
        <v/>
      </c>
      <c r="IG6" s="6">
        <f t="shared" si="5"/>
        <v/>
      </c>
      <c r="IH6" s="6">
        <f t="shared" si="5"/>
        <v/>
      </c>
      <c r="II6" s="6">
        <f t="shared" si="5"/>
        <v/>
      </c>
      <c r="IJ6" s="6">
        <f t="shared" si="5"/>
        <v/>
      </c>
      <c r="IK6" s="6">
        <f t="shared" si="5"/>
        <v/>
      </c>
      <c r="IL6" s="6">
        <f t="shared" si="5"/>
        <v/>
      </c>
      <c r="IM6" s="6">
        <f t="shared" si="5"/>
        <v/>
      </c>
      <c r="IN6" s="6">
        <f t="shared" si="5"/>
        <v/>
      </c>
      <c r="IO6" s="6">
        <f t="shared" si="5"/>
        <v/>
      </c>
      <c r="IP6" s="6">
        <f t="shared" si="5"/>
        <v/>
      </c>
      <c r="IQ6" s="6">
        <f t="shared" si="5"/>
        <v/>
      </c>
      <c r="IR6" s="6">
        <f t="shared" si="5"/>
        <v/>
      </c>
      <c r="IS6" s="6">
        <f t="shared" si="5"/>
        <v/>
      </c>
      <c r="IT6" s="6">
        <f t="shared" si="5"/>
        <v/>
      </c>
      <c r="IU6" s="6">
        <f t="shared" si="5"/>
        <v/>
      </c>
      <c r="IV6" s="6">
        <f t="shared" si="5"/>
        <v/>
      </c>
      <c r="IW6" s="6">
        <f t="shared" si="5"/>
        <v/>
      </c>
      <c r="IX6" s="6">
        <f t="shared" si="5"/>
        <v/>
      </c>
      <c r="IY6" s="6">
        <f t="shared" si="5"/>
        <v/>
      </c>
      <c r="IZ6" s="6">
        <f t="shared" si="5"/>
        <v/>
      </c>
      <c r="JA6" s="6">
        <f t="shared" si="5"/>
        <v/>
      </c>
      <c r="JB6" s="6">
        <f t="shared" si="5"/>
        <v/>
      </c>
      <c r="JC6" s="6">
        <f t="shared" si="5"/>
        <v/>
      </c>
      <c r="JD6" s="6">
        <f t="shared" si="5"/>
        <v/>
      </c>
      <c r="JE6" s="6">
        <f t="shared" si="5"/>
        <v/>
      </c>
      <c r="JF6" s="6">
        <f t="shared" si="5"/>
        <v/>
      </c>
      <c r="JG6" s="6">
        <f t="shared" si="5"/>
        <v/>
      </c>
      <c r="JH6" s="6">
        <f t="shared" si="5"/>
        <v/>
      </c>
      <c r="JI6" s="6">
        <f t="shared" si="5"/>
        <v/>
      </c>
      <c r="JJ6" s="6">
        <f t="shared" si="5"/>
        <v/>
      </c>
      <c r="JK6" s="6">
        <f t="shared" si="5"/>
        <v/>
      </c>
      <c r="JL6" s="6">
        <f t="shared" si="5"/>
        <v/>
      </c>
      <c r="JM6" s="6">
        <f t="shared" si="5"/>
        <v/>
      </c>
      <c r="JN6" s="6">
        <f t="shared" si="5"/>
        <v/>
      </c>
      <c r="JO6" s="6">
        <f t="shared" si="5"/>
        <v/>
      </c>
      <c r="JP6" s="6">
        <f t="shared" si="5"/>
        <v/>
      </c>
      <c r="JQ6" s="6">
        <f t="shared" si="5"/>
        <v/>
      </c>
      <c r="JR6" s="6">
        <f t="shared" si="5"/>
        <v/>
      </c>
      <c r="JS6" s="6">
        <f t="shared" si="5"/>
        <v/>
      </c>
      <c r="JT6" s="6">
        <f t="shared" si="5"/>
        <v/>
      </c>
      <c r="JU6" s="6">
        <f t="shared" si="5"/>
        <v/>
      </c>
      <c r="JV6" s="6">
        <f t="shared" si="5"/>
        <v/>
      </c>
      <c r="JW6" s="6">
        <f t="shared" si="5"/>
        <v/>
      </c>
      <c r="JX6" s="6">
        <f t="shared" si="5"/>
        <v/>
      </c>
      <c r="JY6" s="6">
        <f t="shared" si="5"/>
        <v/>
      </c>
      <c r="JZ6" s="6">
        <f t="shared" si="5"/>
        <v/>
      </c>
      <c r="KA6" s="6">
        <f t="shared" si="5"/>
        <v/>
      </c>
      <c r="KB6" s="6">
        <f t="shared" si="5"/>
        <v/>
      </c>
      <c r="KC6" s="6">
        <f t="shared" si="5"/>
        <v/>
      </c>
      <c r="KD6" s="6">
        <f t="shared" si="5"/>
        <v/>
      </c>
      <c r="KE6" s="6">
        <f t="shared" si="5"/>
        <v/>
      </c>
      <c r="KF6" s="6">
        <f t="shared" si="5"/>
        <v/>
      </c>
      <c r="KG6" s="6">
        <f t="shared" si="5"/>
        <v/>
      </c>
      <c r="KH6" s="6">
        <f t="shared" si="5"/>
        <v/>
      </c>
      <c r="KI6" s="6">
        <f t="shared" si="5"/>
        <v/>
      </c>
      <c r="KJ6" s="6">
        <f t="shared" si="5"/>
        <v/>
      </c>
      <c r="KK6" s="6">
        <f t="shared" si="5"/>
        <v/>
      </c>
      <c r="KL6" s="6">
        <f t="shared" si="5"/>
        <v/>
      </c>
      <c r="KM6" s="6">
        <f t="shared" si="5"/>
        <v/>
      </c>
      <c r="KN6" s="6">
        <f t="shared" si="5"/>
        <v/>
      </c>
      <c r="KO6" s="6">
        <f t="shared" si="5"/>
        <v/>
      </c>
      <c r="KP6" s="6">
        <f t="shared" si="5"/>
        <v/>
      </c>
      <c r="KQ6" s="6">
        <f t="shared" si="5"/>
        <v/>
      </c>
      <c r="KR6" s="6">
        <f t="shared" si="5"/>
        <v/>
      </c>
      <c r="KS6" s="6">
        <f t="shared" si="5"/>
        <v/>
      </c>
      <c r="KT6" s="6">
        <f t="shared" si="5"/>
        <v/>
      </c>
      <c r="KU6" s="6">
        <f t="shared" si="5"/>
        <v/>
      </c>
      <c r="KV6" s="6">
        <f t="shared" si="5"/>
        <v/>
      </c>
      <c r="KW6" s="6">
        <f t="shared" si="5"/>
        <v/>
      </c>
      <c r="KX6" s="6">
        <f t="shared" si="5"/>
        <v/>
      </c>
      <c r="KY6" s="6">
        <f t="shared" si="5"/>
        <v/>
      </c>
      <c r="KZ6" s="6">
        <f t="shared" si="5"/>
        <v/>
      </c>
      <c r="LA6" s="6">
        <f t="shared" si="5"/>
        <v/>
      </c>
      <c r="LB6" s="6">
        <f t="shared" si="5"/>
        <v/>
      </c>
      <c r="LC6" s="6">
        <f t="shared" si="5"/>
        <v/>
      </c>
      <c r="LD6" s="6">
        <f t="shared" si="5"/>
        <v/>
      </c>
      <c r="LE6" s="6">
        <f t="shared" si="5"/>
        <v/>
      </c>
      <c r="LF6" s="6">
        <f t="shared" si="5"/>
        <v/>
      </c>
      <c r="LG6" s="6">
        <f t="shared" si="5"/>
        <v/>
      </c>
      <c r="LH6" s="6">
        <f t="shared" si="5"/>
        <v/>
      </c>
      <c r="LI6" s="6">
        <f t="shared" si="5"/>
        <v/>
      </c>
      <c r="LJ6" s="6">
        <f t="shared" si="5"/>
        <v/>
      </c>
      <c r="LK6" s="6">
        <f t="shared" si="5"/>
        <v/>
      </c>
      <c r="LL6" s="6">
        <f t="shared" si="5"/>
        <v/>
      </c>
      <c r="LM6" s="6">
        <f t="shared" si="5"/>
        <v/>
      </c>
      <c r="LN6" s="6">
        <f t="shared" si="5"/>
        <v/>
      </c>
      <c r="LO6" s="6">
        <f t="shared" si="5"/>
        <v/>
      </c>
      <c r="LP6" s="6">
        <f t="shared" si="5"/>
        <v/>
      </c>
      <c r="LQ6" s="6">
        <f t="shared" si="5"/>
        <v/>
      </c>
      <c r="LR6" s="6">
        <f t="shared" si="5"/>
        <v/>
      </c>
      <c r="LS6" s="6">
        <f t="shared" si="5"/>
        <v/>
      </c>
      <c r="LT6" s="6">
        <f t="shared" si="5"/>
        <v/>
      </c>
      <c r="LU6" s="6">
        <f t="shared" si="5"/>
        <v/>
      </c>
      <c r="LV6" s="6">
        <f t="shared" si="5"/>
        <v/>
      </c>
      <c r="LW6" s="6">
        <f t="shared" si="5"/>
        <v/>
      </c>
      <c r="LX6" s="6">
        <f t="shared" si="5"/>
        <v/>
      </c>
      <c r="LY6" s="6">
        <f t="shared" si="5"/>
        <v/>
      </c>
      <c r="LZ6" s="6">
        <f t="shared" si="5"/>
        <v/>
      </c>
      <c r="MA6" s="6">
        <f t="shared" si="5"/>
        <v/>
      </c>
      <c r="MB6" s="6">
        <f t="shared" si="5"/>
        <v/>
      </c>
      <c r="MC6" s="6">
        <f t="shared" si="5"/>
        <v/>
      </c>
      <c r="MD6" s="6">
        <f t="shared" si="5"/>
        <v/>
      </c>
      <c r="ME6" s="6">
        <f t="shared" si="5"/>
        <v/>
      </c>
      <c r="MF6" s="6">
        <f t="shared" si="5"/>
        <v/>
      </c>
      <c r="MG6" s="6">
        <f t="shared" si="5"/>
        <v/>
      </c>
      <c r="MH6" s="6">
        <f t="shared" si="5"/>
        <v/>
      </c>
      <c r="MI6" s="6">
        <f t="shared" si="5"/>
        <v/>
      </c>
      <c r="MJ6" s="6">
        <f t="shared" si="5"/>
        <v/>
      </c>
      <c r="MK6" s="6">
        <f t="shared" si="5"/>
        <v/>
      </c>
      <c r="ML6" s="6">
        <f t="shared" si="5"/>
        <v/>
      </c>
      <c r="MM6" s="6">
        <f t="shared" si="5"/>
        <v/>
      </c>
      <c r="MN6" s="6">
        <f t="shared" si="5"/>
        <v/>
      </c>
      <c r="MO6" s="6">
        <f t="shared" si="5"/>
        <v/>
      </c>
      <c r="MP6" s="6">
        <f t="shared" si="5"/>
        <v/>
      </c>
      <c r="MQ6" s="6">
        <f t="shared" si="5"/>
        <v/>
      </c>
      <c r="MR6" s="6">
        <f t="shared" si="5"/>
        <v/>
      </c>
      <c r="MS6" s="6">
        <f t="shared" si="5"/>
        <v/>
      </c>
      <c r="MT6" s="6">
        <f t="shared" si="5"/>
        <v/>
      </c>
      <c r="MU6" s="6">
        <f t="shared" si="5"/>
        <v/>
      </c>
      <c r="MV6" s="6">
        <f t="shared" si="5"/>
        <v/>
      </c>
      <c r="MW6" s="6">
        <f t="shared" si="5"/>
        <v/>
      </c>
      <c r="MX6" s="6">
        <f t="shared" si="5"/>
        <v/>
      </c>
      <c r="MY6" s="6">
        <f t="shared" si="5"/>
        <v/>
      </c>
      <c r="MZ6" s="6">
        <f t="shared" si="5"/>
        <v/>
      </c>
      <c r="NA6" s="6">
        <f t="shared" si="5"/>
        <v/>
      </c>
      <c r="NB6" s="6">
        <f t="shared" si="5"/>
        <v/>
      </c>
      <c r="NC6" s="6">
        <f t="shared" si="5"/>
        <v/>
      </c>
    </row>
    <row r="7">
      <c r="B7" s="7" t="n"/>
      <c r="C7" s="8">
        <f t="shared" ref="C7:NC7" si="0">MID("LMMJVSD",WEEKDAY(C6,2),1)</f>
        <v/>
      </c>
      <c r="D7" s="8">
        <f t="shared" si="0"/>
        <v/>
      </c>
      <c r="E7" s="8">
        <f t="shared" si="0"/>
        <v/>
      </c>
      <c r="F7" s="8">
        <f t="shared" si="0"/>
        <v/>
      </c>
      <c r="G7" s="8">
        <f t="shared" si="0"/>
        <v/>
      </c>
      <c r="H7" s="8">
        <f t="shared" si="0"/>
        <v/>
      </c>
      <c r="I7" s="8">
        <f t="shared" si="0"/>
        <v/>
      </c>
      <c r="J7" s="8">
        <f t="shared" si="0"/>
        <v/>
      </c>
      <c r="K7" s="8">
        <f t="shared" si="0"/>
        <v/>
      </c>
      <c r="L7" s="8">
        <f t="shared" si="0"/>
        <v/>
      </c>
      <c r="M7" s="8">
        <f t="shared" si="0"/>
        <v/>
      </c>
      <c r="N7" s="8">
        <f t="shared" si="0"/>
        <v/>
      </c>
      <c r="O7" s="8">
        <f t="shared" si="0"/>
        <v/>
      </c>
      <c r="P7" s="8">
        <f t="shared" si="0"/>
        <v/>
      </c>
      <c r="Q7" s="8">
        <f t="shared" si="0"/>
        <v/>
      </c>
      <c r="R7" s="8">
        <f t="shared" si="0"/>
        <v/>
      </c>
      <c r="S7" s="8">
        <f t="shared" si="0"/>
        <v/>
      </c>
      <c r="T7" s="8">
        <f t="shared" si="0"/>
        <v/>
      </c>
      <c r="U7" s="8">
        <f t="shared" si="0"/>
        <v/>
      </c>
      <c r="V7" s="8">
        <f t="shared" si="0"/>
        <v/>
      </c>
      <c r="W7" s="8">
        <f t="shared" si="0"/>
        <v/>
      </c>
      <c r="X7" s="8">
        <f t="shared" si="0"/>
        <v/>
      </c>
      <c r="Y7" s="8">
        <f t="shared" si="0"/>
        <v/>
      </c>
      <c r="Z7" s="8">
        <f t="shared" si="0"/>
        <v/>
      </c>
      <c r="AA7" s="8">
        <f t="shared" si="0"/>
        <v/>
      </c>
      <c r="AB7" s="8">
        <f t="shared" si="0"/>
        <v/>
      </c>
      <c r="AC7" s="8">
        <f t="shared" si="0"/>
        <v/>
      </c>
      <c r="AD7" s="8">
        <f t="shared" si="0"/>
        <v/>
      </c>
      <c r="AE7" s="8">
        <f t="shared" si="0"/>
        <v/>
      </c>
      <c r="AF7" s="8">
        <f t="shared" si="0"/>
        <v/>
      </c>
      <c r="AG7" s="8">
        <f t="shared" si="0"/>
        <v/>
      </c>
      <c r="AH7" s="8">
        <f t="shared" si="0"/>
        <v/>
      </c>
      <c r="AI7" s="8">
        <f t="shared" si="0"/>
        <v/>
      </c>
      <c r="AJ7" s="8">
        <f t="shared" si="0"/>
        <v/>
      </c>
      <c r="AK7" s="8">
        <f t="shared" si="0"/>
        <v/>
      </c>
      <c r="AL7" s="8">
        <f t="shared" si="0"/>
        <v/>
      </c>
      <c r="AM7" s="8">
        <f t="shared" si="0"/>
        <v/>
      </c>
      <c r="AN7" s="8">
        <f t="shared" si="0"/>
        <v/>
      </c>
      <c r="AO7" s="8">
        <f t="shared" si="0"/>
        <v/>
      </c>
      <c r="AP7" s="8">
        <f t="shared" si="0"/>
        <v/>
      </c>
      <c r="AQ7" s="8">
        <f t="shared" si="0"/>
        <v/>
      </c>
      <c r="AR7" s="8">
        <f t="shared" si="0"/>
        <v/>
      </c>
      <c r="AS7" s="8">
        <f t="shared" si="0"/>
        <v/>
      </c>
      <c r="AT7" s="8">
        <f t="shared" si="0"/>
        <v/>
      </c>
      <c r="AU7" s="8">
        <f t="shared" si="0"/>
        <v/>
      </c>
      <c r="AV7" s="8">
        <f t="shared" si="0"/>
        <v/>
      </c>
      <c r="AW7" s="8">
        <f t="shared" si="0"/>
        <v/>
      </c>
      <c r="AX7" s="8">
        <f t="shared" si="0"/>
        <v/>
      </c>
      <c r="AY7" s="8">
        <f t="shared" si="0"/>
        <v/>
      </c>
      <c r="AZ7" s="8">
        <f t="shared" si="0"/>
        <v/>
      </c>
      <c r="BA7" s="8">
        <f t="shared" si="0"/>
        <v/>
      </c>
      <c r="BB7" s="8">
        <f t="shared" si="0"/>
        <v/>
      </c>
      <c r="BC7" s="8">
        <f t="shared" si="0"/>
        <v/>
      </c>
      <c r="BD7" s="8">
        <f t="shared" si="0"/>
        <v/>
      </c>
      <c r="BE7" s="8">
        <f t="shared" si="0"/>
        <v/>
      </c>
      <c r="BF7" s="8">
        <f t="shared" si="0"/>
        <v/>
      </c>
      <c r="BG7" s="8">
        <f t="shared" si="0"/>
        <v/>
      </c>
      <c r="BH7" s="8">
        <f t="shared" si="0"/>
        <v/>
      </c>
      <c r="BI7" s="8">
        <f t="shared" si="0"/>
        <v/>
      </c>
      <c r="BJ7" s="8">
        <f t="shared" si="0"/>
        <v/>
      </c>
      <c r="BK7" s="8">
        <f t="shared" si="0"/>
        <v/>
      </c>
      <c r="BL7" s="8">
        <f t="shared" si="0"/>
        <v/>
      </c>
      <c r="BM7" s="8">
        <f t="shared" si="0"/>
        <v/>
      </c>
      <c r="BN7" s="8">
        <f t="shared" si="0"/>
        <v/>
      </c>
      <c r="BO7" s="8">
        <f t="shared" si="0"/>
        <v/>
      </c>
      <c r="BP7" s="8">
        <f t="shared" si="0"/>
        <v/>
      </c>
      <c r="BQ7" s="8">
        <f t="shared" si="0"/>
        <v/>
      </c>
      <c r="BR7" s="8">
        <f t="shared" si="0"/>
        <v/>
      </c>
      <c r="BS7" s="8">
        <f t="shared" si="0"/>
        <v/>
      </c>
      <c r="BT7" s="8">
        <f t="shared" si="0"/>
        <v/>
      </c>
      <c r="BU7" s="8">
        <f t="shared" si="0"/>
        <v/>
      </c>
      <c r="BV7" s="8">
        <f t="shared" si="0"/>
        <v/>
      </c>
      <c r="BW7" s="8">
        <f t="shared" si="0"/>
        <v/>
      </c>
      <c r="BX7" s="8">
        <f t="shared" si="0"/>
        <v/>
      </c>
      <c r="BY7" s="8">
        <f t="shared" si="0"/>
        <v/>
      </c>
      <c r="BZ7" s="8">
        <f t="shared" si="0"/>
        <v/>
      </c>
      <c r="CA7" s="8">
        <f t="shared" si="0"/>
        <v/>
      </c>
      <c r="CB7" s="8">
        <f t="shared" si="0"/>
        <v/>
      </c>
      <c r="CC7" s="8">
        <f t="shared" si="0"/>
        <v/>
      </c>
      <c r="CD7" s="8">
        <f t="shared" si="0"/>
        <v/>
      </c>
      <c r="CE7" s="8">
        <f t="shared" si="0"/>
        <v/>
      </c>
      <c r="CF7" s="8">
        <f t="shared" si="0"/>
        <v/>
      </c>
      <c r="CG7" s="8">
        <f t="shared" si="0"/>
        <v/>
      </c>
      <c r="CH7" s="8">
        <f t="shared" si="0"/>
        <v/>
      </c>
      <c r="CI7" s="8">
        <f t="shared" si="0"/>
        <v/>
      </c>
      <c r="CJ7" s="8">
        <f t="shared" si="0"/>
        <v/>
      </c>
      <c r="CK7" s="8">
        <f t="shared" si="0"/>
        <v/>
      </c>
      <c r="CL7" s="8">
        <f t="shared" si="0"/>
        <v/>
      </c>
      <c r="CM7" s="8">
        <f t="shared" si="0"/>
        <v/>
      </c>
      <c r="CN7" s="8">
        <f t="shared" si="0"/>
        <v/>
      </c>
      <c r="CO7" s="8">
        <f t="shared" si="0"/>
        <v/>
      </c>
      <c r="CP7" s="8">
        <f t="shared" si="0"/>
        <v/>
      </c>
      <c r="CQ7" s="8">
        <f t="shared" si="0"/>
        <v/>
      </c>
      <c r="CR7" s="8">
        <f t="shared" si="0"/>
        <v/>
      </c>
      <c r="CS7" s="8">
        <f t="shared" si="0"/>
        <v/>
      </c>
      <c r="CT7" s="8">
        <f t="shared" si="0"/>
        <v/>
      </c>
      <c r="CU7" s="8">
        <f t="shared" si="0"/>
        <v/>
      </c>
      <c r="CV7" s="8">
        <f t="shared" si="0"/>
        <v/>
      </c>
      <c r="CW7" s="8">
        <f t="shared" si="0"/>
        <v/>
      </c>
      <c r="CX7" s="8">
        <f t="shared" si="0"/>
        <v/>
      </c>
      <c r="CY7" s="8">
        <f t="shared" si="0"/>
        <v/>
      </c>
      <c r="CZ7" s="8">
        <f t="shared" si="0"/>
        <v/>
      </c>
      <c r="DA7" s="8">
        <f t="shared" si="0"/>
        <v/>
      </c>
      <c r="DB7" s="8">
        <f t="shared" si="0"/>
        <v/>
      </c>
      <c r="DC7" s="8">
        <f t="shared" si="0"/>
        <v/>
      </c>
      <c r="DD7" s="8">
        <f t="shared" si="0"/>
        <v/>
      </c>
      <c r="DE7" s="8">
        <f t="shared" si="0"/>
        <v/>
      </c>
      <c r="DF7" s="8">
        <f t="shared" si="0"/>
        <v/>
      </c>
      <c r="DG7" s="8">
        <f t="shared" si="0"/>
        <v/>
      </c>
      <c r="DH7" s="8">
        <f t="shared" si="0"/>
        <v/>
      </c>
      <c r="DI7" s="8">
        <f t="shared" si="0"/>
        <v/>
      </c>
      <c r="DJ7" s="8">
        <f t="shared" si="0"/>
        <v/>
      </c>
      <c r="DK7" s="8">
        <f t="shared" si="0"/>
        <v/>
      </c>
      <c r="DL7" s="8">
        <f t="shared" si="0"/>
        <v/>
      </c>
      <c r="DM7" s="8">
        <f t="shared" si="0"/>
        <v/>
      </c>
      <c r="DN7" s="8">
        <f t="shared" si="0"/>
        <v/>
      </c>
      <c r="DO7" s="8">
        <f t="shared" si="0"/>
        <v/>
      </c>
      <c r="DP7" s="8">
        <f t="shared" si="0"/>
        <v/>
      </c>
      <c r="DQ7" s="8">
        <f t="shared" si="0"/>
        <v/>
      </c>
      <c r="DR7" s="8">
        <f t="shared" si="0"/>
        <v/>
      </c>
      <c r="DS7" s="8">
        <f t="shared" si="0"/>
        <v/>
      </c>
      <c r="DT7" s="8">
        <f t="shared" si="0"/>
        <v/>
      </c>
      <c r="DU7" s="8">
        <f t="shared" si="0"/>
        <v/>
      </c>
      <c r="DV7" s="8">
        <f t="shared" si="0"/>
        <v/>
      </c>
      <c r="DW7" s="8">
        <f t="shared" si="0"/>
        <v/>
      </c>
      <c r="DX7" s="8">
        <f t="shared" si="0"/>
        <v/>
      </c>
      <c r="DY7" s="8">
        <f t="shared" si="0"/>
        <v/>
      </c>
      <c r="DZ7" s="8">
        <f t="shared" si="0"/>
        <v/>
      </c>
      <c r="EA7" s="8">
        <f t="shared" si="0"/>
        <v/>
      </c>
      <c r="EB7" s="8">
        <f t="shared" si="0"/>
        <v/>
      </c>
      <c r="EC7" s="8">
        <f t="shared" si="0"/>
        <v/>
      </c>
      <c r="ED7" s="8">
        <f t="shared" si="0"/>
        <v/>
      </c>
      <c r="EE7" s="8">
        <f t="shared" si="0"/>
        <v/>
      </c>
      <c r="EF7" s="8">
        <f t="shared" si="0"/>
        <v/>
      </c>
      <c r="EG7" s="8">
        <f t="shared" si="0"/>
        <v/>
      </c>
      <c r="EH7" s="8">
        <f t="shared" si="0"/>
        <v/>
      </c>
      <c r="EI7" s="8">
        <f t="shared" si="0"/>
        <v/>
      </c>
      <c r="EJ7" s="8">
        <f t="shared" si="0"/>
        <v/>
      </c>
      <c r="EK7" s="8">
        <f t="shared" si="0"/>
        <v/>
      </c>
      <c r="EL7" s="8">
        <f t="shared" si="0"/>
        <v/>
      </c>
      <c r="EM7" s="8">
        <f t="shared" si="0"/>
        <v/>
      </c>
      <c r="EN7" s="8">
        <f t="shared" si="0"/>
        <v/>
      </c>
      <c r="EO7" s="8">
        <f t="shared" si="0"/>
        <v/>
      </c>
      <c r="EP7" s="8">
        <f t="shared" si="0"/>
        <v/>
      </c>
      <c r="EQ7" s="8">
        <f t="shared" si="0"/>
        <v/>
      </c>
      <c r="ER7" s="8">
        <f t="shared" si="0"/>
        <v/>
      </c>
      <c r="ES7" s="8">
        <f t="shared" si="0"/>
        <v/>
      </c>
      <c r="ET7" s="8">
        <f t="shared" si="0"/>
        <v/>
      </c>
      <c r="EU7" s="8">
        <f t="shared" si="0"/>
        <v/>
      </c>
      <c r="EV7" s="8">
        <f t="shared" si="0"/>
        <v/>
      </c>
      <c r="EW7" s="8">
        <f t="shared" si="0"/>
        <v/>
      </c>
      <c r="EX7" s="8">
        <f t="shared" si="0"/>
        <v/>
      </c>
      <c r="EY7" s="8">
        <f t="shared" si="0"/>
        <v/>
      </c>
      <c r="EZ7" s="8">
        <f t="shared" si="0"/>
        <v/>
      </c>
      <c r="FA7" s="8">
        <f t="shared" si="0"/>
        <v/>
      </c>
      <c r="FB7" s="8">
        <f t="shared" si="0"/>
        <v/>
      </c>
      <c r="FC7" s="8">
        <f t="shared" si="0"/>
        <v/>
      </c>
      <c r="FD7" s="8">
        <f t="shared" si="0"/>
        <v/>
      </c>
      <c r="FE7" s="8">
        <f t="shared" si="0"/>
        <v/>
      </c>
      <c r="FF7" s="8">
        <f t="shared" si="0"/>
        <v/>
      </c>
      <c r="FG7" s="8">
        <f t="shared" si="0"/>
        <v/>
      </c>
      <c r="FH7" s="8">
        <f t="shared" si="0"/>
        <v/>
      </c>
      <c r="FI7" s="8">
        <f t="shared" si="0"/>
        <v/>
      </c>
      <c r="FJ7" s="8">
        <f t="shared" si="0"/>
        <v/>
      </c>
      <c r="FK7" s="8">
        <f t="shared" si="0"/>
        <v/>
      </c>
      <c r="FL7" s="8">
        <f t="shared" si="0"/>
        <v/>
      </c>
      <c r="FM7" s="8">
        <f t="shared" si="0"/>
        <v/>
      </c>
      <c r="FN7" s="8">
        <f t="shared" si="0"/>
        <v/>
      </c>
      <c r="FO7" s="8">
        <f t="shared" si="0"/>
        <v/>
      </c>
      <c r="FP7" s="8">
        <f t="shared" si="0"/>
        <v/>
      </c>
      <c r="FQ7" s="8">
        <f t="shared" si="0"/>
        <v/>
      </c>
      <c r="FR7" s="8">
        <f t="shared" si="0"/>
        <v/>
      </c>
      <c r="FS7" s="8">
        <f t="shared" si="0"/>
        <v/>
      </c>
      <c r="FT7" s="8">
        <f t="shared" si="0"/>
        <v/>
      </c>
      <c r="FU7" s="8">
        <f t="shared" si="0"/>
        <v/>
      </c>
      <c r="FV7" s="8">
        <f t="shared" si="0"/>
        <v/>
      </c>
      <c r="FW7" s="8">
        <f t="shared" si="0"/>
        <v/>
      </c>
      <c r="FX7" s="8">
        <f t="shared" si="0"/>
        <v/>
      </c>
      <c r="FY7" s="8">
        <f t="shared" si="0"/>
        <v/>
      </c>
      <c r="FZ7" s="8">
        <f t="shared" si="0"/>
        <v/>
      </c>
      <c r="GA7" s="8">
        <f t="shared" si="0"/>
        <v/>
      </c>
      <c r="GB7" s="8">
        <f t="shared" si="0"/>
        <v/>
      </c>
      <c r="GC7" s="8">
        <f t="shared" si="0"/>
        <v/>
      </c>
      <c r="GD7" s="8">
        <f t="shared" si="0"/>
        <v/>
      </c>
      <c r="GE7" s="8">
        <f t="shared" si="0"/>
        <v/>
      </c>
      <c r="GF7" s="8">
        <f t="shared" si="0"/>
        <v/>
      </c>
      <c r="GG7" s="8">
        <f t="shared" si="0"/>
        <v/>
      </c>
      <c r="GH7" s="8">
        <f t="shared" si="0"/>
        <v/>
      </c>
      <c r="GI7" s="8">
        <f t="shared" si="0"/>
        <v/>
      </c>
      <c r="GJ7" s="8">
        <f t="shared" si="0"/>
        <v/>
      </c>
      <c r="GK7" s="8">
        <f t="shared" si="0"/>
        <v/>
      </c>
      <c r="GL7" s="8">
        <f t="shared" si="0"/>
        <v/>
      </c>
      <c r="GM7" s="8">
        <f t="shared" si="0"/>
        <v/>
      </c>
      <c r="GN7" s="8">
        <f t="shared" si="0"/>
        <v/>
      </c>
      <c r="GO7" s="8">
        <f t="shared" si="0"/>
        <v/>
      </c>
      <c r="GP7" s="8">
        <f t="shared" si="0"/>
        <v/>
      </c>
      <c r="GQ7" s="8">
        <f t="shared" si="0"/>
        <v/>
      </c>
      <c r="GR7" s="8">
        <f t="shared" si="0"/>
        <v/>
      </c>
      <c r="GS7" s="8">
        <f t="shared" si="0"/>
        <v/>
      </c>
      <c r="GT7" s="8">
        <f t="shared" si="0"/>
        <v/>
      </c>
      <c r="GU7" s="8">
        <f t="shared" si="0"/>
        <v/>
      </c>
      <c r="GV7" s="8">
        <f t="shared" si="0"/>
        <v/>
      </c>
      <c r="GW7" s="8">
        <f t="shared" si="0"/>
        <v/>
      </c>
      <c r="GX7" s="8">
        <f t="shared" si="0"/>
        <v/>
      </c>
      <c r="GY7" s="8">
        <f t="shared" si="0"/>
        <v/>
      </c>
      <c r="GZ7" s="8">
        <f t="shared" si="0"/>
        <v/>
      </c>
      <c r="HA7" s="8">
        <f t="shared" si="0"/>
        <v/>
      </c>
      <c r="HB7" s="8">
        <f t="shared" si="0"/>
        <v/>
      </c>
      <c r="HC7" s="8">
        <f t="shared" si="0"/>
        <v/>
      </c>
      <c r="HD7" s="8">
        <f t="shared" si="0"/>
        <v/>
      </c>
      <c r="HE7" s="8">
        <f t="shared" si="0"/>
        <v/>
      </c>
      <c r="HF7" s="8">
        <f t="shared" si="0"/>
        <v/>
      </c>
      <c r="HG7" s="8">
        <f t="shared" si="0"/>
        <v/>
      </c>
      <c r="HH7" s="8">
        <f t="shared" si="0"/>
        <v/>
      </c>
      <c r="HI7" s="8">
        <f t="shared" si="0"/>
        <v/>
      </c>
      <c r="HJ7" s="8">
        <f t="shared" si="0"/>
        <v/>
      </c>
      <c r="HK7" s="8">
        <f t="shared" si="0"/>
        <v/>
      </c>
      <c r="HL7" s="8">
        <f t="shared" si="0"/>
        <v/>
      </c>
      <c r="HM7" s="8">
        <f t="shared" si="0"/>
        <v/>
      </c>
      <c r="HN7" s="8">
        <f t="shared" si="0"/>
        <v/>
      </c>
      <c r="HO7" s="8">
        <f t="shared" si="0"/>
        <v/>
      </c>
      <c r="HP7" s="8">
        <f t="shared" si="0"/>
        <v/>
      </c>
      <c r="HQ7" s="8">
        <f t="shared" si="0"/>
        <v/>
      </c>
      <c r="HR7" s="8">
        <f t="shared" si="0"/>
        <v/>
      </c>
      <c r="HS7" s="8">
        <f t="shared" si="0"/>
        <v/>
      </c>
      <c r="HT7" s="8">
        <f t="shared" si="0"/>
        <v/>
      </c>
      <c r="HU7" s="8">
        <f t="shared" si="0"/>
        <v/>
      </c>
      <c r="HV7" s="8">
        <f t="shared" si="0"/>
        <v/>
      </c>
      <c r="HW7" s="8">
        <f t="shared" si="0"/>
        <v/>
      </c>
      <c r="HX7" s="8">
        <f t="shared" si="0"/>
        <v/>
      </c>
      <c r="HY7" s="8">
        <f t="shared" si="0"/>
        <v/>
      </c>
      <c r="HZ7" s="8">
        <f t="shared" si="0"/>
        <v/>
      </c>
      <c r="IA7" s="8">
        <f t="shared" si="0"/>
        <v/>
      </c>
      <c r="IB7" s="8">
        <f t="shared" si="0"/>
        <v/>
      </c>
      <c r="IC7" s="8">
        <f t="shared" si="0"/>
        <v/>
      </c>
      <c r="ID7" s="8">
        <f t="shared" si="0"/>
        <v/>
      </c>
      <c r="IE7" s="8">
        <f t="shared" si="0"/>
        <v/>
      </c>
      <c r="IF7" s="8">
        <f t="shared" si="0"/>
        <v/>
      </c>
      <c r="IG7" s="8">
        <f t="shared" si="0"/>
        <v/>
      </c>
      <c r="IH7" s="8">
        <f t="shared" si="0"/>
        <v/>
      </c>
      <c r="II7" s="8">
        <f t="shared" si="0"/>
        <v/>
      </c>
      <c r="IJ7" s="8">
        <f t="shared" si="0"/>
        <v/>
      </c>
      <c r="IK7" s="8">
        <f t="shared" si="0"/>
        <v/>
      </c>
      <c r="IL7" s="8">
        <f t="shared" si="0"/>
        <v/>
      </c>
      <c r="IM7" s="8">
        <f t="shared" si="0"/>
        <v/>
      </c>
      <c r="IN7" s="8">
        <f t="shared" si="0"/>
        <v/>
      </c>
      <c r="IO7" s="8">
        <f t="shared" si="0"/>
        <v/>
      </c>
      <c r="IP7" s="8">
        <f t="shared" si="0"/>
        <v/>
      </c>
      <c r="IQ7" s="8">
        <f t="shared" si="0"/>
        <v/>
      </c>
      <c r="IR7" s="8">
        <f t="shared" si="0"/>
        <v/>
      </c>
      <c r="IS7" s="8">
        <f t="shared" si="0"/>
        <v/>
      </c>
      <c r="IT7" s="8">
        <f t="shared" si="0"/>
        <v/>
      </c>
      <c r="IU7" s="8">
        <f t="shared" si="0"/>
        <v/>
      </c>
      <c r="IV7" s="8">
        <f t="shared" si="0"/>
        <v/>
      </c>
      <c r="IW7" s="8">
        <f t="shared" si="0"/>
        <v/>
      </c>
      <c r="IX7" s="8">
        <f t="shared" si="0"/>
        <v/>
      </c>
      <c r="IY7" s="8">
        <f t="shared" si="0"/>
        <v/>
      </c>
      <c r="IZ7" s="8">
        <f t="shared" si="0"/>
        <v/>
      </c>
      <c r="JA7" s="8">
        <f t="shared" si="0"/>
        <v/>
      </c>
      <c r="JB7" s="8">
        <f t="shared" si="0"/>
        <v/>
      </c>
      <c r="JC7" s="8">
        <f t="shared" si="0"/>
        <v/>
      </c>
      <c r="JD7" s="8">
        <f t="shared" si="0"/>
        <v/>
      </c>
      <c r="JE7" s="8">
        <f t="shared" si="0"/>
        <v/>
      </c>
      <c r="JF7" s="8">
        <f t="shared" si="0"/>
        <v/>
      </c>
      <c r="JG7" s="8">
        <f t="shared" si="0"/>
        <v/>
      </c>
      <c r="JH7" s="8">
        <f t="shared" si="0"/>
        <v/>
      </c>
      <c r="JI7" s="8">
        <f t="shared" si="0"/>
        <v/>
      </c>
      <c r="JJ7" s="8">
        <f t="shared" si="0"/>
        <v/>
      </c>
      <c r="JK7" s="8">
        <f t="shared" si="0"/>
        <v/>
      </c>
      <c r="JL7" s="8">
        <f t="shared" si="0"/>
        <v/>
      </c>
      <c r="JM7" s="8">
        <f t="shared" si="0"/>
        <v/>
      </c>
      <c r="JN7" s="8">
        <f t="shared" si="0"/>
        <v/>
      </c>
      <c r="JO7" s="8">
        <f t="shared" si="0"/>
        <v/>
      </c>
      <c r="JP7" s="8">
        <f t="shared" si="0"/>
        <v/>
      </c>
      <c r="JQ7" s="8">
        <f t="shared" si="0"/>
        <v/>
      </c>
      <c r="JR7" s="8">
        <f t="shared" si="0"/>
        <v/>
      </c>
      <c r="JS7" s="8">
        <f t="shared" si="0"/>
        <v/>
      </c>
      <c r="JT7" s="8">
        <f t="shared" si="0"/>
        <v/>
      </c>
      <c r="JU7" s="8">
        <f t="shared" si="0"/>
        <v/>
      </c>
      <c r="JV7" s="8">
        <f t="shared" si="0"/>
        <v/>
      </c>
      <c r="JW7" s="8">
        <f t="shared" si="0"/>
        <v/>
      </c>
      <c r="JX7" s="8">
        <f t="shared" si="0"/>
        <v/>
      </c>
      <c r="JY7" s="8">
        <f t="shared" si="0"/>
        <v/>
      </c>
      <c r="JZ7" s="8">
        <f t="shared" si="0"/>
        <v/>
      </c>
      <c r="KA7" s="8">
        <f t="shared" si="0"/>
        <v/>
      </c>
      <c r="KB7" s="8">
        <f t="shared" si="0"/>
        <v/>
      </c>
      <c r="KC7" s="8">
        <f t="shared" si="0"/>
        <v/>
      </c>
      <c r="KD7" s="8">
        <f t="shared" si="0"/>
        <v/>
      </c>
      <c r="KE7" s="8">
        <f t="shared" si="0"/>
        <v/>
      </c>
      <c r="KF7" s="8">
        <f t="shared" si="0"/>
        <v/>
      </c>
      <c r="KG7" s="8">
        <f t="shared" si="0"/>
        <v/>
      </c>
      <c r="KH7" s="8">
        <f t="shared" si="0"/>
        <v/>
      </c>
      <c r="KI7" s="8">
        <f t="shared" si="0"/>
        <v/>
      </c>
      <c r="KJ7" s="8">
        <f t="shared" si="0"/>
        <v/>
      </c>
      <c r="KK7" s="8">
        <f t="shared" si="0"/>
        <v/>
      </c>
      <c r="KL7" s="8">
        <f t="shared" si="0"/>
        <v/>
      </c>
      <c r="KM7" s="8">
        <f t="shared" si="0"/>
        <v/>
      </c>
      <c r="KN7" s="8">
        <f t="shared" si="0"/>
        <v/>
      </c>
      <c r="KO7" s="8">
        <f t="shared" si="0"/>
        <v/>
      </c>
      <c r="KP7" s="8">
        <f t="shared" si="0"/>
        <v/>
      </c>
      <c r="KQ7" s="8">
        <f t="shared" si="0"/>
        <v/>
      </c>
      <c r="KR7" s="8">
        <f t="shared" si="0"/>
        <v/>
      </c>
      <c r="KS7" s="8">
        <f t="shared" si="0"/>
        <v/>
      </c>
      <c r="KT7" s="8">
        <f t="shared" si="0"/>
        <v/>
      </c>
      <c r="KU7" s="8">
        <f t="shared" si="0"/>
        <v/>
      </c>
      <c r="KV7" s="8">
        <f t="shared" si="0"/>
        <v/>
      </c>
      <c r="KW7" s="8">
        <f t="shared" si="0"/>
        <v/>
      </c>
      <c r="KX7" s="8">
        <f t="shared" si="0"/>
        <v/>
      </c>
      <c r="KY7" s="8">
        <f t="shared" si="0"/>
        <v/>
      </c>
      <c r="KZ7" s="8">
        <f t="shared" si="0"/>
        <v/>
      </c>
      <c r="LA7" s="8">
        <f t="shared" si="0"/>
        <v/>
      </c>
      <c r="LB7" s="8">
        <f t="shared" si="0"/>
        <v/>
      </c>
      <c r="LC7" s="8">
        <f t="shared" si="0"/>
        <v/>
      </c>
      <c r="LD7" s="8">
        <f t="shared" si="0"/>
        <v/>
      </c>
      <c r="LE7" s="8">
        <f t="shared" si="0"/>
        <v/>
      </c>
      <c r="LF7" s="8">
        <f t="shared" si="0"/>
        <v/>
      </c>
      <c r="LG7" s="8">
        <f t="shared" si="0"/>
        <v/>
      </c>
      <c r="LH7" s="8">
        <f t="shared" si="0"/>
        <v/>
      </c>
      <c r="LI7" s="8">
        <f t="shared" si="0"/>
        <v/>
      </c>
      <c r="LJ7" s="8">
        <f t="shared" si="0"/>
        <v/>
      </c>
      <c r="LK7" s="8">
        <f t="shared" si="0"/>
        <v/>
      </c>
      <c r="LL7" s="8">
        <f t="shared" si="0"/>
        <v/>
      </c>
      <c r="LM7" s="8">
        <f t="shared" si="0"/>
        <v/>
      </c>
      <c r="LN7" s="8">
        <f t="shared" si="0"/>
        <v/>
      </c>
      <c r="LO7" s="8">
        <f t="shared" si="0"/>
        <v/>
      </c>
      <c r="LP7" s="8">
        <f t="shared" si="0"/>
        <v/>
      </c>
      <c r="LQ7" s="8">
        <f t="shared" si="0"/>
        <v/>
      </c>
      <c r="LR7" s="8">
        <f t="shared" si="0"/>
        <v/>
      </c>
      <c r="LS7" s="8">
        <f t="shared" si="0"/>
        <v/>
      </c>
      <c r="LT7" s="8">
        <f t="shared" si="0"/>
        <v/>
      </c>
      <c r="LU7" s="8">
        <f t="shared" si="0"/>
        <v/>
      </c>
      <c r="LV7" s="8">
        <f t="shared" si="0"/>
        <v/>
      </c>
      <c r="LW7" s="8">
        <f t="shared" si="0"/>
        <v/>
      </c>
      <c r="LX7" s="8">
        <f t="shared" si="0"/>
        <v/>
      </c>
      <c r="LY7" s="8">
        <f t="shared" si="0"/>
        <v/>
      </c>
      <c r="LZ7" s="8">
        <f t="shared" si="0"/>
        <v/>
      </c>
      <c r="MA7" s="8">
        <f t="shared" si="0"/>
        <v/>
      </c>
      <c r="MB7" s="8">
        <f t="shared" si="0"/>
        <v/>
      </c>
      <c r="MC7" s="8">
        <f t="shared" si="0"/>
        <v/>
      </c>
      <c r="MD7" s="8">
        <f t="shared" si="0"/>
        <v/>
      </c>
      <c r="ME7" s="8">
        <f t="shared" si="0"/>
        <v/>
      </c>
      <c r="MF7" s="8">
        <f t="shared" si="0"/>
        <v/>
      </c>
      <c r="MG7" s="8">
        <f t="shared" si="0"/>
        <v/>
      </c>
      <c r="MH7" s="8">
        <f t="shared" si="0"/>
        <v/>
      </c>
      <c r="MI7" s="8">
        <f t="shared" si="0"/>
        <v/>
      </c>
      <c r="MJ7" s="8">
        <f t="shared" si="0"/>
        <v/>
      </c>
      <c r="MK7" s="8">
        <f t="shared" si="0"/>
        <v/>
      </c>
      <c r="ML7" s="8">
        <f t="shared" si="0"/>
        <v/>
      </c>
      <c r="MM7" s="8">
        <f t="shared" si="0"/>
        <v/>
      </c>
      <c r="MN7" s="8">
        <f t="shared" si="0"/>
        <v/>
      </c>
      <c r="MO7" s="8">
        <f t="shared" si="0"/>
        <v/>
      </c>
      <c r="MP7" s="8">
        <f t="shared" si="0"/>
        <v/>
      </c>
      <c r="MQ7" s="8">
        <f t="shared" si="0"/>
        <v/>
      </c>
      <c r="MR7" s="8">
        <f t="shared" si="0"/>
        <v/>
      </c>
      <c r="MS7" s="8">
        <f t="shared" si="0"/>
        <v/>
      </c>
      <c r="MT7" s="8">
        <f t="shared" si="0"/>
        <v/>
      </c>
      <c r="MU7" s="8">
        <f t="shared" si="0"/>
        <v/>
      </c>
      <c r="MV7" s="8">
        <f t="shared" si="0"/>
        <v/>
      </c>
      <c r="MW7" s="8">
        <f t="shared" si="0"/>
        <v/>
      </c>
      <c r="MX7" s="8">
        <f t="shared" si="0"/>
        <v/>
      </c>
      <c r="MY7" s="8">
        <f t="shared" si="0"/>
        <v/>
      </c>
      <c r="MZ7" s="8">
        <f t="shared" si="0"/>
        <v/>
      </c>
      <c r="NA7" s="8">
        <f t="shared" si="0"/>
        <v/>
      </c>
      <c r="NB7" s="8">
        <f t="shared" si="0"/>
        <v/>
      </c>
      <c r="NC7" s="8">
        <f t="shared" si="0"/>
        <v/>
      </c>
    </row>
    <row r="8" hidden="1">
      <c r="B8" s="9" t="inlineStr">
        <is>
          <t>type de jour</t>
        </is>
      </c>
      <c r="C8" s="10">
        <f t="shared" ref="C8:NC8" si="1">IF(COUNTIF(Paramètres!$F$5:$F$30,C6)&gt;0,"F",CHOOSE(WEEKDAY(C6,2),"O","O","O","O","O","S","D"))</f>
        <v/>
      </c>
      <c r="D8" s="10">
        <f t="shared" si="1"/>
        <v/>
      </c>
      <c r="E8" s="10">
        <f t="shared" si="1"/>
        <v/>
      </c>
      <c r="F8" s="10">
        <f t="shared" si="1"/>
        <v/>
      </c>
      <c r="G8" s="10">
        <f t="shared" si="1"/>
        <v/>
      </c>
      <c r="H8" s="10">
        <f t="shared" si="1"/>
        <v/>
      </c>
      <c r="I8" s="10">
        <f t="shared" si="1"/>
        <v/>
      </c>
      <c r="J8" s="10">
        <f t="shared" si="1"/>
        <v/>
      </c>
      <c r="K8" s="10">
        <f t="shared" si="1"/>
        <v/>
      </c>
      <c r="L8" s="10">
        <f t="shared" si="1"/>
        <v/>
      </c>
      <c r="M8" s="10">
        <f t="shared" si="1"/>
        <v/>
      </c>
      <c r="N8" s="10">
        <f t="shared" si="1"/>
        <v/>
      </c>
      <c r="O8" s="10">
        <f t="shared" si="1"/>
        <v/>
      </c>
      <c r="P8" s="10">
        <f t="shared" si="1"/>
        <v/>
      </c>
      <c r="Q8" s="10">
        <f t="shared" si="1"/>
        <v/>
      </c>
      <c r="R8" s="10">
        <f t="shared" si="1"/>
        <v/>
      </c>
      <c r="S8" s="10">
        <f t="shared" si="1"/>
        <v/>
      </c>
      <c r="T8" s="10">
        <f t="shared" si="1"/>
        <v/>
      </c>
      <c r="U8" s="10">
        <f t="shared" si="1"/>
        <v/>
      </c>
      <c r="V8" s="10">
        <f t="shared" si="1"/>
        <v/>
      </c>
      <c r="W8" s="10">
        <f t="shared" si="1"/>
        <v/>
      </c>
      <c r="X8" s="10">
        <f t="shared" si="1"/>
        <v/>
      </c>
      <c r="Y8" s="10">
        <f t="shared" si="1"/>
        <v/>
      </c>
      <c r="Z8" s="10">
        <f t="shared" si="1"/>
        <v/>
      </c>
      <c r="AA8" s="10">
        <f t="shared" si="1"/>
        <v/>
      </c>
      <c r="AB8" s="10">
        <f t="shared" si="1"/>
        <v/>
      </c>
      <c r="AC8" s="10">
        <f t="shared" si="1"/>
        <v/>
      </c>
      <c r="AD8" s="10">
        <f t="shared" si="1"/>
        <v/>
      </c>
      <c r="AE8" s="10">
        <f t="shared" si="1"/>
        <v/>
      </c>
      <c r="AF8" s="10">
        <f t="shared" si="1"/>
        <v/>
      </c>
      <c r="AG8" s="10">
        <f t="shared" si="1"/>
        <v/>
      </c>
      <c r="AH8" s="10">
        <f t="shared" si="1"/>
        <v/>
      </c>
      <c r="AI8" s="10">
        <f t="shared" si="1"/>
        <v/>
      </c>
      <c r="AJ8" s="10">
        <f t="shared" si="1"/>
        <v/>
      </c>
      <c r="AK8" s="10">
        <f t="shared" si="1"/>
        <v/>
      </c>
      <c r="AL8" s="10">
        <f t="shared" si="1"/>
        <v/>
      </c>
      <c r="AM8" s="10">
        <f t="shared" si="1"/>
        <v/>
      </c>
      <c r="AN8" s="10">
        <f t="shared" si="1"/>
        <v/>
      </c>
      <c r="AO8" s="10">
        <f t="shared" si="1"/>
        <v/>
      </c>
      <c r="AP8" s="10">
        <f t="shared" si="1"/>
        <v/>
      </c>
      <c r="AQ8" s="10">
        <f t="shared" si="1"/>
        <v/>
      </c>
      <c r="AR8" s="10">
        <f t="shared" si="1"/>
        <v/>
      </c>
      <c r="AS8" s="10">
        <f t="shared" si="1"/>
        <v/>
      </c>
      <c r="AT8" s="10">
        <f t="shared" si="1"/>
        <v/>
      </c>
      <c r="AU8" s="10">
        <f t="shared" si="1"/>
        <v/>
      </c>
      <c r="AV8" s="10">
        <f t="shared" si="1"/>
        <v/>
      </c>
      <c r="AW8" s="10">
        <f t="shared" si="1"/>
        <v/>
      </c>
      <c r="AX8" s="10">
        <f t="shared" si="1"/>
        <v/>
      </c>
      <c r="AY8" s="10">
        <f t="shared" si="1"/>
        <v/>
      </c>
      <c r="AZ8" s="10">
        <f t="shared" si="1"/>
        <v/>
      </c>
      <c r="BA8" s="10">
        <f t="shared" si="1"/>
        <v/>
      </c>
      <c r="BB8" s="10">
        <f t="shared" si="1"/>
        <v/>
      </c>
      <c r="BC8" s="10">
        <f t="shared" si="1"/>
        <v/>
      </c>
      <c r="BD8" s="10">
        <f t="shared" si="1"/>
        <v/>
      </c>
      <c r="BE8" s="10">
        <f t="shared" si="1"/>
        <v/>
      </c>
      <c r="BF8" s="10">
        <f t="shared" si="1"/>
        <v/>
      </c>
      <c r="BG8" s="10">
        <f t="shared" si="1"/>
        <v/>
      </c>
      <c r="BH8" s="10">
        <f t="shared" si="1"/>
        <v/>
      </c>
      <c r="BI8" s="10">
        <f t="shared" si="1"/>
        <v/>
      </c>
      <c r="BJ8" s="10">
        <f t="shared" si="1"/>
        <v/>
      </c>
      <c r="BK8" s="10">
        <f t="shared" si="1"/>
        <v/>
      </c>
      <c r="BL8" s="10">
        <f t="shared" si="1"/>
        <v/>
      </c>
      <c r="BM8" s="10">
        <f t="shared" si="1"/>
        <v/>
      </c>
      <c r="BN8" s="10">
        <f t="shared" si="1"/>
        <v/>
      </c>
      <c r="BO8" s="10">
        <f t="shared" si="1"/>
        <v/>
      </c>
      <c r="BP8" s="10">
        <f t="shared" si="1"/>
        <v/>
      </c>
      <c r="BQ8" s="10">
        <f t="shared" si="1"/>
        <v/>
      </c>
      <c r="BR8" s="10">
        <f t="shared" si="1"/>
        <v/>
      </c>
      <c r="BS8" s="10">
        <f t="shared" si="1"/>
        <v/>
      </c>
      <c r="BT8" s="10">
        <f t="shared" si="1"/>
        <v/>
      </c>
      <c r="BU8" s="10">
        <f t="shared" si="1"/>
        <v/>
      </c>
      <c r="BV8" s="10">
        <f t="shared" si="1"/>
        <v/>
      </c>
      <c r="BW8" s="10">
        <f t="shared" si="1"/>
        <v/>
      </c>
      <c r="BX8" s="10">
        <f t="shared" si="1"/>
        <v/>
      </c>
      <c r="BY8" s="10">
        <f t="shared" si="1"/>
        <v/>
      </c>
      <c r="BZ8" s="10">
        <f t="shared" si="1"/>
        <v/>
      </c>
      <c r="CA8" s="10">
        <f t="shared" si="1"/>
        <v/>
      </c>
      <c r="CB8" s="10">
        <f t="shared" si="1"/>
        <v/>
      </c>
      <c r="CC8" s="10">
        <f t="shared" si="1"/>
        <v/>
      </c>
      <c r="CD8" s="10">
        <f t="shared" si="1"/>
        <v/>
      </c>
      <c r="CE8" s="10">
        <f t="shared" si="1"/>
        <v/>
      </c>
      <c r="CF8" s="10">
        <f t="shared" si="1"/>
        <v/>
      </c>
      <c r="CG8" s="10">
        <f t="shared" si="1"/>
        <v/>
      </c>
      <c r="CH8" s="10">
        <f t="shared" si="1"/>
        <v/>
      </c>
      <c r="CI8" s="10">
        <f t="shared" si="1"/>
        <v/>
      </c>
      <c r="CJ8" s="10">
        <f t="shared" si="1"/>
        <v/>
      </c>
      <c r="CK8" s="10">
        <f t="shared" si="1"/>
        <v/>
      </c>
      <c r="CL8" s="10">
        <f t="shared" si="1"/>
        <v/>
      </c>
      <c r="CM8" s="10">
        <f t="shared" si="1"/>
        <v/>
      </c>
      <c r="CN8" s="10">
        <f t="shared" si="1"/>
        <v/>
      </c>
      <c r="CO8" s="10">
        <f t="shared" si="1"/>
        <v/>
      </c>
      <c r="CP8" s="10">
        <f t="shared" si="1"/>
        <v/>
      </c>
      <c r="CQ8" s="10">
        <f t="shared" si="1"/>
        <v/>
      </c>
      <c r="CR8" s="10">
        <f t="shared" si="1"/>
        <v/>
      </c>
      <c r="CS8" s="10">
        <f t="shared" si="1"/>
        <v/>
      </c>
      <c r="CT8" s="10">
        <f t="shared" si="1"/>
        <v/>
      </c>
      <c r="CU8" s="10">
        <f t="shared" si="1"/>
        <v/>
      </c>
      <c r="CV8" s="10">
        <f t="shared" si="1"/>
        <v/>
      </c>
      <c r="CW8" s="10">
        <f t="shared" si="1"/>
        <v/>
      </c>
      <c r="CX8" s="10">
        <f t="shared" si="1"/>
        <v/>
      </c>
      <c r="CY8" s="10">
        <f t="shared" si="1"/>
        <v/>
      </c>
      <c r="CZ8" s="10">
        <f t="shared" si="1"/>
        <v/>
      </c>
      <c r="DA8" s="10">
        <f t="shared" si="1"/>
        <v/>
      </c>
      <c r="DB8" s="10">
        <f t="shared" si="1"/>
        <v/>
      </c>
      <c r="DC8" s="10">
        <f t="shared" si="1"/>
        <v/>
      </c>
      <c r="DD8" s="10">
        <f t="shared" si="1"/>
        <v/>
      </c>
      <c r="DE8" s="10">
        <f t="shared" si="1"/>
        <v/>
      </c>
      <c r="DF8" s="10">
        <f t="shared" si="1"/>
        <v/>
      </c>
      <c r="DG8" s="10">
        <f t="shared" si="1"/>
        <v/>
      </c>
      <c r="DH8" s="10">
        <f t="shared" si="1"/>
        <v/>
      </c>
      <c r="DI8" s="10">
        <f t="shared" si="1"/>
        <v/>
      </c>
      <c r="DJ8" s="10">
        <f t="shared" si="1"/>
        <v/>
      </c>
      <c r="DK8" s="10">
        <f t="shared" si="1"/>
        <v/>
      </c>
      <c r="DL8" s="10">
        <f t="shared" si="1"/>
        <v/>
      </c>
      <c r="DM8" s="10">
        <f t="shared" si="1"/>
        <v/>
      </c>
      <c r="DN8" s="10">
        <f t="shared" si="1"/>
        <v/>
      </c>
      <c r="DO8" s="10">
        <f t="shared" si="1"/>
        <v/>
      </c>
      <c r="DP8" s="10">
        <f t="shared" si="1"/>
        <v/>
      </c>
      <c r="DQ8" s="10">
        <f t="shared" si="1"/>
        <v/>
      </c>
      <c r="DR8" s="10">
        <f t="shared" si="1"/>
        <v/>
      </c>
      <c r="DS8" s="10">
        <f t="shared" si="1"/>
        <v/>
      </c>
      <c r="DT8" s="10">
        <f t="shared" si="1"/>
        <v/>
      </c>
      <c r="DU8" s="10">
        <f t="shared" si="1"/>
        <v/>
      </c>
      <c r="DV8" s="10">
        <f t="shared" si="1"/>
        <v/>
      </c>
      <c r="DW8" s="10">
        <f t="shared" si="1"/>
        <v/>
      </c>
      <c r="DX8" s="10">
        <f t="shared" si="1"/>
        <v/>
      </c>
      <c r="DY8" s="10">
        <f t="shared" si="1"/>
        <v/>
      </c>
      <c r="DZ8" s="10">
        <f t="shared" si="1"/>
        <v/>
      </c>
      <c r="EA8" s="10">
        <f t="shared" si="1"/>
        <v/>
      </c>
      <c r="EB8" s="10">
        <f t="shared" si="1"/>
        <v/>
      </c>
      <c r="EC8" s="10">
        <f t="shared" si="1"/>
        <v/>
      </c>
      <c r="ED8" s="10">
        <f t="shared" si="1"/>
        <v/>
      </c>
      <c r="EE8" s="10">
        <f t="shared" si="1"/>
        <v/>
      </c>
      <c r="EF8" s="10">
        <f t="shared" si="1"/>
        <v/>
      </c>
      <c r="EG8" s="10">
        <f t="shared" si="1"/>
        <v/>
      </c>
      <c r="EH8" s="10">
        <f t="shared" si="1"/>
        <v/>
      </c>
      <c r="EI8" s="10">
        <f t="shared" si="1"/>
        <v/>
      </c>
      <c r="EJ8" s="10">
        <f t="shared" si="1"/>
        <v/>
      </c>
      <c r="EK8" s="10">
        <f t="shared" si="1"/>
        <v/>
      </c>
      <c r="EL8" s="10">
        <f t="shared" si="1"/>
        <v/>
      </c>
      <c r="EM8" s="10">
        <f t="shared" si="1"/>
        <v/>
      </c>
      <c r="EN8" s="10">
        <f t="shared" si="1"/>
        <v/>
      </c>
      <c r="EO8" s="10">
        <f t="shared" si="1"/>
        <v/>
      </c>
      <c r="EP8" s="10">
        <f t="shared" si="1"/>
        <v/>
      </c>
      <c r="EQ8" s="10">
        <f t="shared" si="1"/>
        <v/>
      </c>
      <c r="ER8" s="10">
        <f t="shared" si="1"/>
        <v/>
      </c>
      <c r="ES8" s="10">
        <f t="shared" si="1"/>
        <v/>
      </c>
      <c r="ET8" s="10">
        <f t="shared" si="1"/>
        <v/>
      </c>
      <c r="EU8" s="10">
        <f t="shared" si="1"/>
        <v/>
      </c>
      <c r="EV8" s="10">
        <f t="shared" si="1"/>
        <v/>
      </c>
      <c r="EW8" s="10">
        <f t="shared" si="1"/>
        <v/>
      </c>
      <c r="EX8" s="10">
        <f t="shared" si="1"/>
        <v/>
      </c>
      <c r="EY8" s="10">
        <f t="shared" si="1"/>
        <v/>
      </c>
      <c r="EZ8" s="10">
        <f t="shared" si="1"/>
        <v/>
      </c>
      <c r="FA8" s="10">
        <f t="shared" si="1"/>
        <v/>
      </c>
      <c r="FB8" s="10">
        <f t="shared" si="1"/>
        <v/>
      </c>
      <c r="FC8" s="10">
        <f t="shared" si="1"/>
        <v/>
      </c>
      <c r="FD8" s="10">
        <f t="shared" si="1"/>
        <v/>
      </c>
      <c r="FE8" s="10">
        <f t="shared" si="1"/>
        <v/>
      </c>
      <c r="FF8" s="10">
        <f t="shared" si="1"/>
        <v/>
      </c>
      <c r="FG8" s="10">
        <f t="shared" si="1"/>
        <v/>
      </c>
      <c r="FH8" s="10">
        <f t="shared" si="1"/>
        <v/>
      </c>
      <c r="FI8" s="10">
        <f t="shared" si="1"/>
        <v/>
      </c>
      <c r="FJ8" s="10">
        <f t="shared" si="1"/>
        <v/>
      </c>
      <c r="FK8" s="10">
        <f t="shared" si="1"/>
        <v/>
      </c>
      <c r="FL8" s="10">
        <f t="shared" si="1"/>
        <v/>
      </c>
      <c r="FM8" s="10">
        <f t="shared" si="1"/>
        <v/>
      </c>
      <c r="FN8" s="10">
        <f t="shared" si="1"/>
        <v/>
      </c>
      <c r="FO8" s="10">
        <f t="shared" si="1"/>
        <v/>
      </c>
      <c r="FP8" s="10">
        <f t="shared" si="1"/>
        <v/>
      </c>
      <c r="FQ8" s="10">
        <f t="shared" si="1"/>
        <v/>
      </c>
      <c r="FR8" s="10">
        <f t="shared" si="1"/>
        <v/>
      </c>
      <c r="FS8" s="10">
        <f t="shared" si="1"/>
        <v/>
      </c>
      <c r="FT8" s="10">
        <f t="shared" si="1"/>
        <v/>
      </c>
      <c r="FU8" s="10">
        <f t="shared" si="1"/>
        <v/>
      </c>
      <c r="FV8" s="10">
        <f t="shared" si="1"/>
        <v/>
      </c>
      <c r="FW8" s="10">
        <f t="shared" si="1"/>
        <v/>
      </c>
      <c r="FX8" s="10">
        <f t="shared" si="1"/>
        <v/>
      </c>
      <c r="FY8" s="10">
        <f t="shared" si="1"/>
        <v/>
      </c>
      <c r="FZ8" s="10">
        <f t="shared" si="1"/>
        <v/>
      </c>
      <c r="GA8" s="10">
        <f t="shared" si="1"/>
        <v/>
      </c>
      <c r="GB8" s="10">
        <f t="shared" si="1"/>
        <v/>
      </c>
      <c r="GC8" s="10">
        <f t="shared" si="1"/>
        <v/>
      </c>
      <c r="GD8" s="10">
        <f t="shared" si="1"/>
        <v/>
      </c>
      <c r="GE8" s="10">
        <f t="shared" si="1"/>
        <v/>
      </c>
      <c r="GF8" s="10">
        <f t="shared" si="1"/>
        <v/>
      </c>
      <c r="GG8" s="10">
        <f t="shared" si="1"/>
        <v/>
      </c>
      <c r="GH8" s="10">
        <f t="shared" si="1"/>
        <v/>
      </c>
      <c r="GI8" s="10">
        <f t="shared" si="1"/>
        <v/>
      </c>
      <c r="GJ8" s="10">
        <f t="shared" si="1"/>
        <v/>
      </c>
      <c r="GK8" s="10">
        <f t="shared" si="1"/>
        <v/>
      </c>
      <c r="GL8" s="10">
        <f t="shared" si="1"/>
        <v/>
      </c>
      <c r="GM8" s="10">
        <f t="shared" si="1"/>
        <v/>
      </c>
      <c r="GN8" s="10">
        <f t="shared" si="1"/>
        <v/>
      </c>
      <c r="GO8" s="10">
        <f t="shared" si="1"/>
        <v/>
      </c>
      <c r="GP8" s="10">
        <f t="shared" si="1"/>
        <v/>
      </c>
      <c r="GQ8" s="10">
        <f t="shared" si="1"/>
        <v/>
      </c>
      <c r="GR8" s="10">
        <f t="shared" si="1"/>
        <v/>
      </c>
      <c r="GS8" s="10">
        <f t="shared" si="1"/>
        <v/>
      </c>
      <c r="GT8" s="10">
        <f t="shared" si="1"/>
        <v/>
      </c>
      <c r="GU8" s="10">
        <f t="shared" si="1"/>
        <v/>
      </c>
      <c r="GV8" s="10">
        <f t="shared" si="1"/>
        <v/>
      </c>
      <c r="GW8" s="10">
        <f t="shared" si="1"/>
        <v/>
      </c>
      <c r="GX8" s="10">
        <f t="shared" si="1"/>
        <v/>
      </c>
      <c r="GY8" s="10">
        <f t="shared" si="1"/>
        <v/>
      </c>
      <c r="GZ8" s="10">
        <f t="shared" si="1"/>
        <v/>
      </c>
      <c r="HA8" s="10">
        <f t="shared" si="1"/>
        <v/>
      </c>
      <c r="HB8" s="10">
        <f t="shared" si="1"/>
        <v/>
      </c>
      <c r="HC8" s="10">
        <f t="shared" si="1"/>
        <v/>
      </c>
      <c r="HD8" s="10">
        <f t="shared" si="1"/>
        <v/>
      </c>
      <c r="HE8" s="10">
        <f t="shared" si="1"/>
        <v/>
      </c>
      <c r="HF8" s="10">
        <f t="shared" si="1"/>
        <v/>
      </c>
      <c r="HG8" s="10">
        <f t="shared" si="1"/>
        <v/>
      </c>
      <c r="HH8" s="10">
        <f t="shared" si="1"/>
        <v/>
      </c>
      <c r="HI8" s="10">
        <f t="shared" si="1"/>
        <v/>
      </c>
      <c r="HJ8" s="10">
        <f t="shared" si="1"/>
        <v/>
      </c>
      <c r="HK8" s="10">
        <f t="shared" si="1"/>
        <v/>
      </c>
      <c r="HL8" s="10">
        <f t="shared" si="1"/>
        <v/>
      </c>
      <c r="HM8" s="10">
        <f t="shared" si="1"/>
        <v/>
      </c>
      <c r="HN8" s="10">
        <f t="shared" si="1"/>
        <v/>
      </c>
      <c r="HO8" s="10">
        <f t="shared" si="1"/>
        <v/>
      </c>
      <c r="HP8" s="10">
        <f t="shared" si="1"/>
        <v/>
      </c>
      <c r="HQ8" s="10">
        <f t="shared" si="1"/>
        <v/>
      </c>
      <c r="HR8" s="10">
        <f t="shared" si="1"/>
        <v/>
      </c>
      <c r="HS8" s="10">
        <f t="shared" si="1"/>
        <v/>
      </c>
      <c r="HT8" s="10">
        <f t="shared" si="1"/>
        <v/>
      </c>
      <c r="HU8" s="10">
        <f t="shared" si="1"/>
        <v/>
      </c>
      <c r="HV8" s="10">
        <f t="shared" si="1"/>
        <v/>
      </c>
      <c r="HW8" s="10">
        <f t="shared" si="1"/>
        <v/>
      </c>
      <c r="HX8" s="10">
        <f t="shared" si="1"/>
        <v/>
      </c>
      <c r="HY8" s="10">
        <f t="shared" si="1"/>
        <v/>
      </c>
      <c r="HZ8" s="10">
        <f t="shared" si="1"/>
        <v/>
      </c>
      <c r="IA8" s="10">
        <f t="shared" si="1"/>
        <v/>
      </c>
      <c r="IB8" s="10">
        <f t="shared" si="1"/>
        <v/>
      </c>
      <c r="IC8" s="10">
        <f t="shared" si="1"/>
        <v/>
      </c>
      <c r="ID8" s="10">
        <f t="shared" si="1"/>
        <v/>
      </c>
      <c r="IE8" s="10">
        <f t="shared" si="1"/>
        <v/>
      </c>
      <c r="IF8" s="10">
        <f t="shared" si="1"/>
        <v/>
      </c>
      <c r="IG8" s="10">
        <f t="shared" si="1"/>
        <v/>
      </c>
      <c r="IH8" s="10">
        <f t="shared" si="1"/>
        <v/>
      </c>
      <c r="II8" s="10">
        <f t="shared" si="1"/>
        <v/>
      </c>
      <c r="IJ8" s="10">
        <f t="shared" si="1"/>
        <v/>
      </c>
      <c r="IK8" s="10">
        <f t="shared" si="1"/>
        <v/>
      </c>
      <c r="IL8" s="10">
        <f t="shared" si="1"/>
        <v/>
      </c>
      <c r="IM8" s="10">
        <f t="shared" si="1"/>
        <v/>
      </c>
      <c r="IN8" s="10">
        <f t="shared" si="1"/>
        <v/>
      </c>
      <c r="IO8" s="10">
        <f t="shared" si="1"/>
        <v/>
      </c>
      <c r="IP8" s="10">
        <f t="shared" si="1"/>
        <v/>
      </c>
      <c r="IQ8" s="10">
        <f t="shared" si="1"/>
        <v/>
      </c>
      <c r="IR8" s="10">
        <f t="shared" si="1"/>
        <v/>
      </c>
      <c r="IS8" s="10">
        <f t="shared" si="1"/>
        <v/>
      </c>
      <c r="IT8" s="10">
        <f t="shared" si="1"/>
        <v/>
      </c>
      <c r="IU8" s="10">
        <f t="shared" si="1"/>
        <v/>
      </c>
      <c r="IV8" s="10">
        <f t="shared" si="1"/>
        <v/>
      </c>
      <c r="IW8" s="10">
        <f t="shared" si="1"/>
        <v/>
      </c>
      <c r="IX8" s="10">
        <f t="shared" si="1"/>
        <v/>
      </c>
      <c r="IY8" s="10">
        <f t="shared" si="1"/>
        <v/>
      </c>
      <c r="IZ8" s="10">
        <f t="shared" si="1"/>
        <v/>
      </c>
      <c r="JA8" s="10">
        <f t="shared" si="1"/>
        <v/>
      </c>
      <c r="JB8" s="10">
        <f t="shared" si="1"/>
        <v/>
      </c>
      <c r="JC8" s="10">
        <f t="shared" si="1"/>
        <v/>
      </c>
      <c r="JD8" s="10">
        <f t="shared" si="1"/>
        <v/>
      </c>
      <c r="JE8" s="10">
        <f t="shared" si="1"/>
        <v/>
      </c>
      <c r="JF8" s="10">
        <f t="shared" si="1"/>
        <v/>
      </c>
      <c r="JG8" s="10">
        <f t="shared" si="1"/>
        <v/>
      </c>
      <c r="JH8" s="10">
        <f t="shared" si="1"/>
        <v/>
      </c>
      <c r="JI8" s="10">
        <f t="shared" si="1"/>
        <v/>
      </c>
      <c r="JJ8" s="10">
        <f t="shared" si="1"/>
        <v/>
      </c>
      <c r="JK8" s="10">
        <f t="shared" si="1"/>
        <v/>
      </c>
      <c r="JL8" s="10">
        <f t="shared" si="1"/>
        <v/>
      </c>
      <c r="JM8" s="10">
        <f t="shared" si="1"/>
        <v/>
      </c>
      <c r="JN8" s="10">
        <f t="shared" si="1"/>
        <v/>
      </c>
      <c r="JO8" s="10">
        <f t="shared" si="1"/>
        <v/>
      </c>
      <c r="JP8" s="10">
        <f t="shared" si="1"/>
        <v/>
      </c>
      <c r="JQ8" s="10">
        <f t="shared" si="1"/>
        <v/>
      </c>
      <c r="JR8" s="10">
        <f t="shared" si="1"/>
        <v/>
      </c>
      <c r="JS8" s="10">
        <f t="shared" si="1"/>
        <v/>
      </c>
      <c r="JT8" s="10">
        <f t="shared" si="1"/>
        <v/>
      </c>
      <c r="JU8" s="10">
        <f t="shared" si="1"/>
        <v/>
      </c>
      <c r="JV8" s="10">
        <f t="shared" si="1"/>
        <v/>
      </c>
      <c r="JW8" s="10">
        <f t="shared" si="1"/>
        <v/>
      </c>
      <c r="JX8" s="10">
        <f t="shared" si="1"/>
        <v/>
      </c>
      <c r="JY8" s="10">
        <f t="shared" si="1"/>
        <v/>
      </c>
      <c r="JZ8" s="10">
        <f t="shared" si="1"/>
        <v/>
      </c>
      <c r="KA8" s="10">
        <f t="shared" si="1"/>
        <v/>
      </c>
      <c r="KB8" s="10">
        <f t="shared" si="1"/>
        <v/>
      </c>
      <c r="KC8" s="10">
        <f t="shared" si="1"/>
        <v/>
      </c>
      <c r="KD8" s="10">
        <f t="shared" si="1"/>
        <v/>
      </c>
      <c r="KE8" s="10">
        <f t="shared" si="1"/>
        <v/>
      </c>
      <c r="KF8" s="10">
        <f t="shared" si="1"/>
        <v/>
      </c>
      <c r="KG8" s="10">
        <f t="shared" si="1"/>
        <v/>
      </c>
      <c r="KH8" s="10">
        <f t="shared" si="1"/>
        <v/>
      </c>
      <c r="KI8" s="10">
        <f t="shared" si="1"/>
        <v/>
      </c>
      <c r="KJ8" s="10">
        <f t="shared" si="1"/>
        <v/>
      </c>
      <c r="KK8" s="10">
        <f t="shared" si="1"/>
        <v/>
      </c>
      <c r="KL8" s="10">
        <f t="shared" si="1"/>
        <v/>
      </c>
      <c r="KM8" s="10">
        <f t="shared" si="1"/>
        <v/>
      </c>
      <c r="KN8" s="10">
        <f t="shared" si="1"/>
        <v/>
      </c>
      <c r="KO8" s="10">
        <f t="shared" si="1"/>
        <v/>
      </c>
      <c r="KP8" s="10">
        <f t="shared" si="1"/>
        <v/>
      </c>
      <c r="KQ8" s="10">
        <f t="shared" si="1"/>
        <v/>
      </c>
      <c r="KR8" s="10">
        <f t="shared" si="1"/>
        <v/>
      </c>
      <c r="KS8" s="10">
        <f t="shared" si="1"/>
        <v/>
      </c>
      <c r="KT8" s="10">
        <f t="shared" si="1"/>
        <v/>
      </c>
      <c r="KU8" s="10">
        <f t="shared" si="1"/>
        <v/>
      </c>
      <c r="KV8" s="10">
        <f t="shared" si="1"/>
        <v/>
      </c>
      <c r="KW8" s="10">
        <f t="shared" si="1"/>
        <v/>
      </c>
      <c r="KX8" s="10">
        <f t="shared" si="1"/>
        <v/>
      </c>
      <c r="KY8" s="10">
        <f t="shared" si="1"/>
        <v/>
      </c>
      <c r="KZ8" s="10">
        <f t="shared" si="1"/>
        <v/>
      </c>
      <c r="LA8" s="10">
        <f t="shared" si="1"/>
        <v/>
      </c>
      <c r="LB8" s="10">
        <f t="shared" si="1"/>
        <v/>
      </c>
      <c r="LC8" s="10">
        <f t="shared" si="1"/>
        <v/>
      </c>
      <c r="LD8" s="10">
        <f t="shared" si="1"/>
        <v/>
      </c>
      <c r="LE8" s="10">
        <f t="shared" si="1"/>
        <v/>
      </c>
      <c r="LF8" s="10">
        <f t="shared" si="1"/>
        <v/>
      </c>
      <c r="LG8" s="10">
        <f t="shared" si="1"/>
        <v/>
      </c>
      <c r="LH8" s="10">
        <f t="shared" si="1"/>
        <v/>
      </c>
      <c r="LI8" s="10">
        <f t="shared" si="1"/>
        <v/>
      </c>
      <c r="LJ8" s="10">
        <f t="shared" si="1"/>
        <v/>
      </c>
      <c r="LK8" s="10">
        <f t="shared" si="1"/>
        <v/>
      </c>
      <c r="LL8" s="10">
        <f t="shared" si="1"/>
        <v/>
      </c>
      <c r="LM8" s="10">
        <f t="shared" si="1"/>
        <v/>
      </c>
      <c r="LN8" s="10">
        <f t="shared" si="1"/>
        <v/>
      </c>
      <c r="LO8" s="10">
        <f t="shared" si="1"/>
        <v/>
      </c>
      <c r="LP8" s="10">
        <f t="shared" si="1"/>
        <v/>
      </c>
      <c r="LQ8" s="10">
        <f t="shared" si="1"/>
        <v/>
      </c>
      <c r="LR8" s="10">
        <f t="shared" si="1"/>
        <v/>
      </c>
      <c r="LS8" s="10">
        <f t="shared" si="1"/>
        <v/>
      </c>
      <c r="LT8" s="10">
        <f t="shared" si="1"/>
        <v/>
      </c>
      <c r="LU8" s="10">
        <f t="shared" si="1"/>
        <v/>
      </c>
      <c r="LV8" s="10">
        <f t="shared" si="1"/>
        <v/>
      </c>
      <c r="LW8" s="10">
        <f t="shared" si="1"/>
        <v/>
      </c>
      <c r="LX8" s="10">
        <f t="shared" si="1"/>
        <v/>
      </c>
      <c r="LY8" s="10">
        <f t="shared" si="1"/>
        <v/>
      </c>
      <c r="LZ8" s="10">
        <f t="shared" si="1"/>
        <v/>
      </c>
      <c r="MA8" s="10">
        <f t="shared" si="1"/>
        <v/>
      </c>
      <c r="MB8" s="10">
        <f t="shared" si="1"/>
        <v/>
      </c>
      <c r="MC8" s="10">
        <f t="shared" si="1"/>
        <v/>
      </c>
      <c r="MD8" s="10">
        <f t="shared" si="1"/>
        <v/>
      </c>
      <c r="ME8" s="10">
        <f t="shared" si="1"/>
        <v/>
      </c>
      <c r="MF8" s="10">
        <f t="shared" si="1"/>
        <v/>
      </c>
      <c r="MG8" s="10">
        <f t="shared" si="1"/>
        <v/>
      </c>
      <c r="MH8" s="10">
        <f t="shared" si="1"/>
        <v/>
      </c>
      <c r="MI8" s="10">
        <f t="shared" si="1"/>
        <v/>
      </c>
      <c r="MJ8" s="10">
        <f t="shared" si="1"/>
        <v/>
      </c>
      <c r="MK8" s="10">
        <f t="shared" si="1"/>
        <v/>
      </c>
      <c r="ML8" s="10">
        <f t="shared" si="1"/>
        <v/>
      </c>
      <c r="MM8" s="10">
        <f t="shared" si="1"/>
        <v/>
      </c>
      <c r="MN8" s="10">
        <f t="shared" si="1"/>
        <v/>
      </c>
      <c r="MO8" s="10">
        <f t="shared" si="1"/>
        <v/>
      </c>
      <c r="MP8" s="10">
        <f t="shared" si="1"/>
        <v/>
      </c>
      <c r="MQ8" s="10">
        <f t="shared" si="1"/>
        <v/>
      </c>
      <c r="MR8" s="10">
        <f t="shared" si="1"/>
        <v/>
      </c>
      <c r="MS8" s="10">
        <f t="shared" si="1"/>
        <v/>
      </c>
      <c r="MT8" s="10">
        <f t="shared" si="1"/>
        <v/>
      </c>
      <c r="MU8" s="10">
        <f t="shared" si="1"/>
        <v/>
      </c>
      <c r="MV8" s="10">
        <f t="shared" si="1"/>
        <v/>
      </c>
      <c r="MW8" s="10">
        <f t="shared" si="1"/>
        <v/>
      </c>
      <c r="MX8" s="10">
        <f t="shared" si="1"/>
        <v/>
      </c>
      <c r="MY8" s="10">
        <f t="shared" si="1"/>
        <v/>
      </c>
      <c r="MZ8" s="10">
        <f t="shared" si="1"/>
        <v/>
      </c>
      <c r="NA8" s="10">
        <f t="shared" si="1"/>
        <v/>
      </c>
      <c r="NB8" s="10">
        <f t="shared" si="1"/>
        <v/>
      </c>
      <c r="NC8" s="10">
        <f t="shared" si="1"/>
        <v/>
      </c>
    </row>
    <row r="9" ht="16" customHeight="1">
      <c r="B9" s="11" t="inlineStr">
        <is>
          <t>Julie Martin</t>
        </is>
      </c>
      <c r="D9" s="12" t="inlineStr">
        <is>
          <t>CP</t>
        </is>
      </c>
      <c r="E9" s="12" t="inlineStr">
        <is>
          <t>CP</t>
        </is>
      </c>
      <c r="F9" s="12" t="inlineStr">
        <is>
          <t>CP</t>
        </is>
      </c>
      <c r="R9" s="12" t="inlineStr">
        <is>
          <t>RTT</t>
        </is>
      </c>
      <c r="DH9" s="12" t="inlineStr">
        <is>
          <t>CP</t>
        </is>
      </c>
      <c r="DI9" s="12" t="inlineStr">
        <is>
          <t>CP</t>
        </is>
      </c>
      <c r="DJ9" s="12" t="inlineStr">
        <is>
          <t>CP</t>
        </is>
      </c>
      <c r="DK9" s="12" t="inlineStr">
        <is>
          <t>CP</t>
        </is>
      </c>
      <c r="DL9" s="12" t="inlineStr">
        <is>
          <t>CP</t>
        </is>
      </c>
      <c r="DM9" s="12" t="inlineStr">
        <is>
          <t>CP</t>
        </is>
      </c>
      <c r="DN9" s="12" t="inlineStr">
        <is>
          <t>CP</t>
        </is>
      </c>
      <c r="EG9" s="12" t="inlineStr">
        <is>
          <t>RTT</t>
        </is>
      </c>
      <c r="HI9" s="12" t="inlineStr">
        <is>
          <t>CP</t>
        </is>
      </c>
      <c r="HJ9" s="12" t="inlineStr">
        <is>
          <t>CP</t>
        </is>
      </c>
      <c r="HK9" s="12" t="inlineStr">
        <is>
          <t>CP</t>
        </is>
      </c>
      <c r="HL9" s="12" t="inlineStr">
        <is>
          <t>CP</t>
        </is>
      </c>
      <c r="HM9" s="12" t="inlineStr">
        <is>
          <t>CP</t>
        </is>
      </c>
      <c r="HN9" s="12" t="inlineStr">
        <is>
          <t>CP</t>
        </is>
      </c>
      <c r="HO9" s="12" t="inlineStr">
        <is>
          <t>CP</t>
        </is>
      </c>
      <c r="HP9" s="12" t="inlineStr">
        <is>
          <t>CP</t>
        </is>
      </c>
      <c r="HQ9" s="12" t="inlineStr">
        <is>
          <t>CP</t>
        </is>
      </c>
      <c r="HR9" s="12" t="inlineStr">
        <is>
          <t>CP</t>
        </is>
      </c>
      <c r="HS9" s="12" t="inlineStr">
        <is>
          <t>CP</t>
        </is>
      </c>
      <c r="HT9" s="12" t="inlineStr">
        <is>
          <t>CP</t>
        </is>
      </c>
      <c r="HU9" s="12" t="inlineStr">
        <is>
          <t>CP</t>
        </is>
      </c>
      <c r="HV9" s="12" t="inlineStr">
        <is>
          <t>CP</t>
        </is>
      </c>
      <c r="HW9" s="12" t="inlineStr">
        <is>
          <t>CP</t>
        </is>
      </c>
      <c r="HX9" s="12" t="inlineStr">
        <is>
          <t>CP</t>
        </is>
      </c>
      <c r="HY9" s="12" t="inlineStr">
        <is>
          <t>CP</t>
        </is>
      </c>
      <c r="HZ9" s="12" t="inlineStr">
        <is>
          <t>CP</t>
        </is>
      </c>
      <c r="IA9" s="12" t="inlineStr">
        <is>
          <t>CP</t>
        </is>
      </c>
      <c r="IB9" s="12" t="inlineStr">
        <is>
          <t>CP</t>
        </is>
      </c>
      <c r="IC9" s="12" t="inlineStr">
        <is>
          <t>CP</t>
        </is>
      </c>
      <c r="MV9" s="12" t="inlineStr">
        <is>
          <t>CP</t>
        </is>
      </c>
      <c r="MW9" s="12" t="inlineStr">
        <is>
          <t>CP</t>
        </is>
      </c>
      <c r="MX9" s="12" t="inlineStr">
        <is>
          <t>CP</t>
        </is>
      </c>
      <c r="MY9" s="12" t="inlineStr">
        <is>
          <t>CP</t>
        </is>
      </c>
      <c r="MZ9" s="12" t="inlineStr">
        <is>
          <t>CP</t>
        </is>
      </c>
      <c r="NA9" s="12" t="inlineStr">
        <is>
          <t>CP</t>
        </is>
      </c>
      <c r="NB9" s="12" t="inlineStr">
        <is>
          <t>CP</t>
        </is>
      </c>
      <c r="NC9" s="12" t="inlineStr">
        <is>
          <t>CP</t>
        </is>
      </c>
    </row>
    <row r="10" ht="16" customHeight="1">
      <c r="B10" s="11" t="inlineStr">
        <is>
          <t>Karim Benali</t>
        </is>
      </c>
      <c r="U10" s="12" t="inlineStr">
        <is>
          <t>M</t>
        </is>
      </c>
      <c r="V10" s="12" t="inlineStr">
        <is>
          <t>M</t>
        </is>
      </c>
      <c r="W10" s="12" t="inlineStr">
        <is>
          <t>M</t>
        </is>
      </c>
      <c r="AW10" s="12" t="inlineStr">
        <is>
          <t>CP</t>
        </is>
      </c>
      <c r="AX10" s="12" t="inlineStr">
        <is>
          <t>CP</t>
        </is>
      </c>
      <c r="AY10" s="12" t="inlineStr">
        <is>
          <t>CP</t>
        </is>
      </c>
      <c r="AZ10" s="12" t="inlineStr">
        <is>
          <t>CP</t>
        </is>
      </c>
      <c r="BA10" s="12" t="inlineStr">
        <is>
          <t>CP</t>
        </is>
      </c>
      <c r="BB10" s="12" t="inlineStr">
        <is>
          <t>CP</t>
        </is>
      </c>
      <c r="BC10" s="12" t="inlineStr">
        <is>
          <t>CP</t>
        </is>
      </c>
      <c r="BR10" s="12" t="inlineStr">
        <is>
          <t>F</t>
        </is>
      </c>
      <c r="BS10" s="12" t="inlineStr">
        <is>
          <t>F</t>
        </is>
      </c>
      <c r="GN10" s="12" t="inlineStr">
        <is>
          <t>CP</t>
        </is>
      </c>
      <c r="GO10" s="12" t="inlineStr">
        <is>
          <t>CP</t>
        </is>
      </c>
      <c r="GP10" s="12" t="inlineStr">
        <is>
          <t>CP</t>
        </is>
      </c>
      <c r="GQ10" s="12" t="inlineStr">
        <is>
          <t>CP</t>
        </is>
      </c>
      <c r="GR10" s="12" t="inlineStr">
        <is>
          <t>CP</t>
        </is>
      </c>
      <c r="GS10" s="12" t="inlineStr">
        <is>
          <t>CP</t>
        </is>
      </c>
      <c r="GT10" s="12" t="inlineStr">
        <is>
          <t>CP</t>
        </is>
      </c>
      <c r="GU10" s="12" t="inlineStr">
        <is>
          <t>CP</t>
        </is>
      </c>
      <c r="GV10" s="12" t="inlineStr">
        <is>
          <t>CP</t>
        </is>
      </c>
      <c r="GW10" s="12" t="inlineStr">
        <is>
          <t>CP</t>
        </is>
      </c>
      <c r="GX10" s="12" t="inlineStr">
        <is>
          <t>CP</t>
        </is>
      </c>
      <c r="GY10" s="12" t="inlineStr">
        <is>
          <t>CP</t>
        </is>
      </c>
      <c r="GZ10" s="12" t="inlineStr">
        <is>
          <t>CP</t>
        </is>
      </c>
      <c r="HA10" s="12" t="inlineStr">
        <is>
          <t>CP</t>
        </is>
      </c>
      <c r="HB10" s="12" t="inlineStr">
        <is>
          <t>CP</t>
        </is>
      </c>
      <c r="HC10" s="12" t="inlineStr">
        <is>
          <t>CP</t>
        </is>
      </c>
      <c r="HD10" s="12" t="inlineStr">
        <is>
          <t>CP</t>
        </is>
      </c>
      <c r="HE10" s="12" t="inlineStr">
        <is>
          <t>CP</t>
        </is>
      </c>
      <c r="HF10" s="12" t="inlineStr">
        <is>
          <t>CP</t>
        </is>
      </c>
      <c r="HG10" s="12" t="inlineStr">
        <is>
          <t>CP</t>
        </is>
      </c>
      <c r="HH10" s="12" t="inlineStr">
        <is>
          <t>CP</t>
        </is>
      </c>
      <c r="KS10" s="12" t="inlineStr">
        <is>
          <t>RTT</t>
        </is>
      </c>
    </row>
    <row r="11" ht="16" customHeight="1">
      <c r="B11" s="11" t="inlineStr">
        <is>
          <t>Sophie Durand</t>
        </is>
      </c>
      <c r="D11" s="12" t="inlineStr">
        <is>
          <t>CP</t>
        </is>
      </c>
      <c r="E11" s="12" t="inlineStr">
        <is>
          <t>CP</t>
        </is>
      </c>
      <c r="F11" s="12" t="inlineStr">
        <is>
          <t>CP</t>
        </is>
      </c>
      <c r="AS11" s="12" t="inlineStr">
        <is>
          <t>EF</t>
        </is>
      </c>
      <c r="AT11" s="12" t="inlineStr">
        <is>
          <t>EF</t>
        </is>
      </c>
      <c r="DA11" s="12" t="inlineStr">
        <is>
          <t>CP</t>
        </is>
      </c>
      <c r="DB11" s="12" t="inlineStr">
        <is>
          <t>CP</t>
        </is>
      </c>
      <c r="DC11" s="12" t="inlineStr">
        <is>
          <t>CP</t>
        </is>
      </c>
      <c r="DD11" s="12" t="inlineStr">
        <is>
          <t>CP</t>
        </is>
      </c>
      <c r="DE11" s="12" t="inlineStr">
        <is>
          <t>CP</t>
        </is>
      </c>
      <c r="DF11" s="12" t="inlineStr">
        <is>
          <t>CP</t>
        </is>
      </c>
      <c r="DG11" s="12" t="inlineStr">
        <is>
          <t>CP</t>
        </is>
      </c>
      <c r="HB11" s="12" t="inlineStr">
        <is>
          <t>CP</t>
        </is>
      </c>
      <c r="HC11" s="12" t="inlineStr">
        <is>
          <t>CP</t>
        </is>
      </c>
      <c r="HD11" s="12" t="inlineStr">
        <is>
          <t>CP</t>
        </is>
      </c>
      <c r="HE11" s="12" t="inlineStr">
        <is>
          <t>CP</t>
        </is>
      </c>
      <c r="HF11" s="12" t="inlineStr">
        <is>
          <t>CP</t>
        </is>
      </c>
      <c r="HG11" s="12" t="inlineStr">
        <is>
          <t>CP</t>
        </is>
      </c>
      <c r="HH11" s="12" t="inlineStr">
        <is>
          <t>CP</t>
        </is>
      </c>
      <c r="HI11" s="12" t="inlineStr">
        <is>
          <t>CP</t>
        </is>
      </c>
      <c r="HJ11" s="12" t="inlineStr">
        <is>
          <t>CP</t>
        </is>
      </c>
      <c r="HK11" s="12" t="inlineStr">
        <is>
          <t>CP</t>
        </is>
      </c>
      <c r="HL11" s="12" t="inlineStr">
        <is>
          <t>CP</t>
        </is>
      </c>
      <c r="HM11" s="12" t="inlineStr">
        <is>
          <t>CP</t>
        </is>
      </c>
      <c r="HN11" s="12" t="inlineStr">
        <is>
          <t>CP</t>
        </is>
      </c>
      <c r="HO11" s="12" t="inlineStr">
        <is>
          <t>CP</t>
        </is>
      </c>
      <c r="HP11" s="12" t="inlineStr">
        <is>
          <t>CP</t>
        </is>
      </c>
      <c r="HQ11" s="12" t="inlineStr">
        <is>
          <t>CP</t>
        </is>
      </c>
      <c r="HR11" s="12" t="inlineStr">
        <is>
          <t>CP</t>
        </is>
      </c>
      <c r="HS11" s="12" t="inlineStr">
        <is>
          <t>CP</t>
        </is>
      </c>
      <c r="HT11" s="12" t="inlineStr">
        <is>
          <t>CP</t>
        </is>
      </c>
      <c r="HU11" s="12" t="inlineStr">
        <is>
          <t>CP</t>
        </is>
      </c>
      <c r="HV11" s="12" t="inlineStr">
        <is>
          <t>CP</t>
        </is>
      </c>
      <c r="KV11" s="12" t="inlineStr">
        <is>
          <t>RTT</t>
        </is>
      </c>
    </row>
    <row r="12" ht="16" customHeight="1">
      <c r="B12" s="11" t="inlineStr">
        <is>
          <t>Lucas Petit</t>
        </is>
      </c>
      <c r="EG12" s="12" t="inlineStr">
        <is>
          <t>RTT</t>
        </is>
      </c>
      <c r="HP12" s="12" t="inlineStr">
        <is>
          <t>CP</t>
        </is>
      </c>
      <c r="HQ12" s="12" t="inlineStr">
        <is>
          <t>CP</t>
        </is>
      </c>
      <c r="HR12" s="12" t="inlineStr">
        <is>
          <t>CP</t>
        </is>
      </c>
      <c r="HS12" s="12" t="inlineStr">
        <is>
          <t>CP</t>
        </is>
      </c>
      <c r="HT12" s="12" t="inlineStr">
        <is>
          <t>CP</t>
        </is>
      </c>
      <c r="HU12" s="12" t="inlineStr">
        <is>
          <t>CP</t>
        </is>
      </c>
      <c r="HV12" s="12" t="inlineStr">
        <is>
          <t>CP</t>
        </is>
      </c>
    </row>
    <row r="13" ht="16" customHeight="1">
      <c r="B13" s="11" t="inlineStr">
        <is>
          <t>Emma Roux</t>
        </is>
      </c>
      <c r="AC13" s="12" t="inlineStr">
        <is>
          <t>F</t>
        </is>
      </c>
      <c r="AD13" s="12" t="inlineStr">
        <is>
          <t>F</t>
        </is>
      </c>
      <c r="BD13" s="12" t="inlineStr">
        <is>
          <t>CP</t>
        </is>
      </c>
      <c r="BE13" s="12" t="inlineStr">
        <is>
          <t>CP</t>
        </is>
      </c>
      <c r="BF13" s="12" t="inlineStr">
        <is>
          <t>CP</t>
        </is>
      </c>
      <c r="BG13" s="12" t="inlineStr">
        <is>
          <t>CP</t>
        </is>
      </c>
      <c r="BH13" s="12" t="inlineStr">
        <is>
          <t>CP</t>
        </is>
      </c>
      <c r="BI13" s="12" t="inlineStr">
        <is>
          <t>CP</t>
        </is>
      </c>
      <c r="BJ13" s="12" t="inlineStr">
        <is>
          <t>CP</t>
        </is>
      </c>
      <c r="GG13" s="12" t="inlineStr">
        <is>
          <t>CP</t>
        </is>
      </c>
      <c r="GH13" s="12" t="inlineStr">
        <is>
          <t>CP</t>
        </is>
      </c>
      <c r="GI13" s="12" t="inlineStr">
        <is>
          <t>CP</t>
        </is>
      </c>
      <c r="GJ13" s="12" t="inlineStr">
        <is>
          <t>CP</t>
        </is>
      </c>
      <c r="GK13" s="12" t="inlineStr">
        <is>
          <t>CP</t>
        </is>
      </c>
      <c r="GL13" s="12" t="inlineStr">
        <is>
          <t>CP</t>
        </is>
      </c>
      <c r="GM13" s="12" t="inlineStr">
        <is>
          <t>CP</t>
        </is>
      </c>
      <c r="GN13" s="12" t="inlineStr">
        <is>
          <t>CP</t>
        </is>
      </c>
      <c r="GO13" s="12" t="inlineStr">
        <is>
          <t>CP</t>
        </is>
      </c>
      <c r="GP13" s="12" t="inlineStr">
        <is>
          <t>CP</t>
        </is>
      </c>
      <c r="GQ13" s="12" t="inlineStr">
        <is>
          <t>CP</t>
        </is>
      </c>
      <c r="GR13" s="12" t="inlineStr">
        <is>
          <t>CP</t>
        </is>
      </c>
      <c r="GS13" s="12" t="inlineStr">
        <is>
          <t>CP</t>
        </is>
      </c>
      <c r="GT13" s="12" t="inlineStr">
        <is>
          <t>CP</t>
        </is>
      </c>
      <c r="GU13" s="12" t="inlineStr">
        <is>
          <t>CP</t>
        </is>
      </c>
      <c r="GV13" s="12" t="inlineStr">
        <is>
          <t>CP</t>
        </is>
      </c>
      <c r="GW13" s="12" t="inlineStr">
        <is>
          <t>CP</t>
        </is>
      </c>
      <c r="GX13" s="12" t="inlineStr">
        <is>
          <t>CP</t>
        </is>
      </c>
      <c r="GY13" s="12" t="inlineStr">
        <is>
          <t>CP</t>
        </is>
      </c>
      <c r="GZ13" s="12" t="inlineStr">
        <is>
          <t>CP</t>
        </is>
      </c>
      <c r="HA13" s="12" t="inlineStr">
        <is>
          <t>CP</t>
        </is>
      </c>
      <c r="JT13" s="12" t="inlineStr">
        <is>
          <t>M</t>
        </is>
      </c>
      <c r="JU13" s="12" t="inlineStr">
        <is>
          <t>M</t>
        </is>
      </c>
      <c r="JV13" s="12" t="inlineStr">
        <is>
          <t>M</t>
        </is>
      </c>
      <c r="JW13" s="12" t="inlineStr">
        <is>
          <t>M</t>
        </is>
      </c>
      <c r="JX13" s="12" t="inlineStr">
        <is>
          <t>M</t>
        </is>
      </c>
    </row>
    <row r="14" ht="16" customHeight="1">
      <c r="B14" s="11" t="inlineStr">
        <is>
          <t>Thomas Leroy</t>
        </is>
      </c>
      <c r="K14" s="12" t="inlineStr">
        <is>
          <t>RTT</t>
        </is>
      </c>
      <c r="AF14" s="12" t="inlineStr">
        <is>
          <t>RTT</t>
        </is>
      </c>
      <c r="GU14" s="12" t="inlineStr">
        <is>
          <t>CP</t>
        </is>
      </c>
      <c r="GV14" s="12" t="inlineStr">
        <is>
          <t>CP</t>
        </is>
      </c>
      <c r="GW14" s="12" t="inlineStr">
        <is>
          <t>CP</t>
        </is>
      </c>
      <c r="GX14" s="12" t="inlineStr">
        <is>
          <t>CP</t>
        </is>
      </c>
      <c r="GY14" s="12" t="inlineStr">
        <is>
          <t>CP</t>
        </is>
      </c>
      <c r="GZ14" s="12" t="inlineStr">
        <is>
          <t>CP</t>
        </is>
      </c>
      <c r="HA14" s="12" t="inlineStr">
        <is>
          <t>CP</t>
        </is>
      </c>
      <c r="HB14" s="12" t="inlineStr">
        <is>
          <t>CP</t>
        </is>
      </c>
      <c r="HC14" s="12" t="inlineStr">
        <is>
          <t>CP</t>
        </is>
      </c>
      <c r="HD14" s="12" t="inlineStr">
        <is>
          <t>CP</t>
        </is>
      </c>
      <c r="HE14" s="12" t="inlineStr">
        <is>
          <t>CP</t>
        </is>
      </c>
      <c r="HF14" s="12" t="inlineStr">
        <is>
          <t>CP</t>
        </is>
      </c>
      <c r="HG14" s="12" t="inlineStr">
        <is>
          <t>CP</t>
        </is>
      </c>
      <c r="HH14" s="12" t="inlineStr">
        <is>
          <t>CP</t>
        </is>
      </c>
      <c r="HI14" s="12" t="inlineStr">
        <is>
          <t>CP</t>
        </is>
      </c>
      <c r="HJ14" s="12" t="inlineStr">
        <is>
          <t>CP</t>
        </is>
      </c>
      <c r="HK14" s="12" t="inlineStr">
        <is>
          <t>CP</t>
        </is>
      </c>
      <c r="HL14" s="12" t="inlineStr">
        <is>
          <t>CP</t>
        </is>
      </c>
      <c r="HM14" s="12" t="inlineStr">
        <is>
          <t>CP</t>
        </is>
      </c>
      <c r="HN14" s="12" t="inlineStr">
        <is>
          <t>CP</t>
        </is>
      </c>
      <c r="HO14" s="12" t="inlineStr">
        <is>
          <t>CP</t>
        </is>
      </c>
      <c r="LF14" s="12" t="inlineStr">
        <is>
          <t>CSS</t>
        </is>
      </c>
      <c r="LG14" s="12" t="inlineStr">
        <is>
          <t>CSS</t>
        </is>
      </c>
      <c r="MS14" s="12" t="inlineStr">
        <is>
          <t>CP</t>
        </is>
      </c>
      <c r="MT14" s="12" t="inlineStr">
        <is>
          <t>CP</t>
        </is>
      </c>
      <c r="MU14" s="12" t="inlineStr">
        <is>
          <t>CP</t>
        </is>
      </c>
      <c r="MV14" s="12" t="inlineStr">
        <is>
          <t>CP</t>
        </is>
      </c>
      <c r="MW14" s="12" t="inlineStr">
        <is>
          <t>CP</t>
        </is>
      </c>
      <c r="MX14" s="12" t="inlineStr">
        <is>
          <t>CP</t>
        </is>
      </c>
      <c r="MY14" s="12" t="inlineStr">
        <is>
          <t>CP</t>
        </is>
      </c>
      <c r="MZ14" s="12" t="inlineStr">
        <is>
          <t>CP</t>
        </is>
      </c>
      <c r="NA14" s="12" t="inlineStr">
        <is>
          <t>CP</t>
        </is>
      </c>
      <c r="NB14" s="12" t="inlineStr">
        <is>
          <t>CP</t>
        </is>
      </c>
      <c r="NC14" s="12" t="inlineStr">
        <is>
          <t>CP</t>
        </is>
      </c>
    </row>
    <row r="15" ht="16" customHeight="1">
      <c r="B15" s="13" t="n"/>
    </row>
    <row r="16" ht="16" customHeight="1">
      <c r="B16" s="13" t="n"/>
    </row>
    <row r="17" ht="16" customHeight="1">
      <c r="B17" s="13" t="n"/>
    </row>
    <row r="18" ht="16" customHeight="1">
      <c r="B18" s="13" t="n"/>
    </row>
    <row r="20">
      <c r="B20" s="14" t="inlineStr">
        <is>
          <t>LÉGENDE</t>
        </is>
      </c>
      <c r="C20" s="15" t="inlineStr">
        <is>
          <t>CP</t>
        </is>
      </c>
      <c r="D20" s="16" t="inlineStr">
        <is>
          <t>Congés payés</t>
        </is>
      </c>
      <c r="K20" s="17" t="inlineStr">
        <is>
          <t>RTT</t>
        </is>
      </c>
      <c r="L20" s="16" t="inlineStr">
        <is>
          <t>Réduction du temps de travail</t>
        </is>
      </c>
      <c r="S20" s="18" t="inlineStr">
        <is>
          <t>M</t>
        </is>
      </c>
      <c r="T20" s="16" t="inlineStr">
        <is>
          <t>Maladie</t>
        </is>
      </c>
      <c r="AA20" s="19" t="inlineStr">
        <is>
          <t>F</t>
        </is>
      </c>
      <c r="AB20" s="16" t="inlineStr">
        <is>
          <t>Formation</t>
        </is>
      </c>
      <c r="AI20" s="20" t="inlineStr">
        <is>
          <t>EF</t>
        </is>
      </c>
      <c r="AJ20" s="16" t="inlineStr">
        <is>
          <t>Événement familial</t>
        </is>
      </c>
      <c r="AQ20" s="21" t="inlineStr">
        <is>
          <t>CSS</t>
        </is>
      </c>
      <c r="AR20" s="16" t="inlineStr">
        <is>
          <t>Congé sans solde</t>
        </is>
      </c>
      <c r="AY20" s="22" t="n"/>
      <c r="AZ20" s="16" t="inlineStr">
        <is>
          <t>Week-end</t>
        </is>
      </c>
      <c r="BD20" s="23" t="n"/>
      <c r="BE20" s="16" t="inlineStr">
        <is>
          <t>Jour férié</t>
        </is>
      </c>
    </row>
    <row r="21">
      <c r="B21" s="24" t="inlineStr">
        <is>
          <t>Marquez toute la période d'absence, week-end compris : le décompte ne retient que les jours ouvrables (ou ouvrés). Modèle gratuit Digitiz · digitiz.fr/modeles/planning-conges/</t>
        </is>
      </c>
    </row>
  </sheetData>
  <conditionalFormatting sqref="C9:NC18">
    <cfRule type="expression" priority="1" dxfId="0" stopIfTrue="1">
      <formula>C9="CP"</formula>
    </cfRule>
    <cfRule type="expression" priority="2" dxfId="1" stopIfTrue="1">
      <formula>C9="RTT"</formula>
    </cfRule>
    <cfRule type="expression" priority="3" dxfId="2" stopIfTrue="1">
      <formula>C9="M"</formula>
    </cfRule>
    <cfRule type="expression" priority="4" dxfId="3" stopIfTrue="1">
      <formula>C9="F"</formula>
    </cfRule>
    <cfRule type="expression" priority="5" dxfId="4" stopIfTrue="1">
      <formula>C9="EF"</formula>
    </cfRule>
    <cfRule type="expression" priority="6" dxfId="5" stopIfTrue="1">
      <formula>C9="CSS"</formula>
    </cfRule>
    <cfRule type="expression" priority="7" dxfId="6" stopIfTrue="1">
      <formula>C$8="F"</formula>
    </cfRule>
    <cfRule type="expression" priority="8" dxfId="7">
      <formula>C$8&lt;&gt;"O"</formula>
    </cfRule>
  </conditionalFormatting>
  <conditionalFormatting sqref="C6:NC7">
    <cfRule type="expression" priority="9" dxfId="6">
      <formula>C$8="F"</formula>
    </cfRule>
    <cfRule type="expression" priority="10" dxfId="7">
      <formula>C$8&lt;&gt;"O"</formula>
    </cfRule>
  </conditionalFormatting>
  <dataValidations count="1">
    <dataValidation sqref="C9:NC18" showDropDown="0" showInputMessage="0" showErrorMessage="0" allowBlank="1" type="list">
      <formula1>=Paramètres!$B$14:$B$19</formula1>
    </dataValidation>
  </dataValidations>
  <printOptions horizontalCentered="1"/>
  <pageMargins left="0.5" right="0.5" top="0.5" bottom="0.5" header="0.5" footer="0.5"/>
  <pageSetup orientation="landscape" paperSize="9" fitToHeight="1" fitToWidth="12"/>
</worksheet>
</file>

<file path=xl/worksheets/sheet2.xml><?xml version="1.0" encoding="utf-8"?>
<worksheet xmlns="http://schemas.openxmlformats.org/spreadsheetml/2006/main">
  <sheetPr>
    <outlinePr summaryBelow="1" summaryRight="1"/>
    <pageSetUpPr fitToPage="1"/>
  </sheetPr>
  <dimension ref="B2:P21"/>
  <sheetViews>
    <sheetView showGridLines="0" workbookViewId="0">
      <selection activeCell="A1" sqref="A1"/>
    </sheetView>
  </sheetViews>
  <sheetFormatPr baseColWidth="8" defaultRowHeight="15"/>
  <cols>
    <col width="1.5" customWidth="1" min="1" max="1"/>
    <col width="18" customWidth="1" min="2" max="2"/>
    <col width="11" customWidth="1" min="3" max="3"/>
    <col width="9" customWidth="1" min="4" max="4"/>
    <col width="9" customWidth="1" min="5" max="5"/>
    <col width="9" customWidth="1" min="6" max="6"/>
    <col width="9" customWidth="1" min="7" max="7"/>
    <col width="9" customWidth="1" min="8" max="8"/>
    <col width="9" customWidth="1" min="9" max="9"/>
    <col width="8" customWidth="1" min="10" max="10"/>
    <col width="8" customWidth="1" min="11" max="11"/>
    <col width="8" customWidth="1" min="12" max="12"/>
    <col width="9" customWidth="1" min="13" max="13"/>
    <col width="10" customWidth="1" min="14" max="14"/>
    <col width="10" customWidth="1" min="15" max="15"/>
    <col width="11" customWidth="1" min="16" max="16"/>
    <col width="1.5" customWidth="1" min="17" max="17"/>
  </cols>
  <sheetData>
    <row r="2">
      <c r="B2" s="1" t="inlineStr">
        <is>
          <t>DÉCOMPTE DES CONGÉS</t>
        </is>
      </c>
    </row>
    <row r="3">
      <c r="B3" s="25">
        <f>"Année "&amp;Paramètres!$C$6&amp;" · acquisition arrêtée au "&amp;DAY(Paramètres!$C$8)&amp;"/"&amp;MONTH(Paramètres!$C$8)&amp;"/"&amp;YEAR(Paramètres!$C$8)&amp;" · "&amp;LOWER(Paramètres!$C$7)</f>
        <v/>
      </c>
    </row>
    <row r="5" ht="34" customHeight="1">
      <c r="B5" s="26" t="inlineStr">
        <is>
          <t>Salarié</t>
        </is>
      </c>
      <c r="C5" s="27" t="inlineStr">
        <is>
          <t>Entrée</t>
        </is>
      </c>
      <c r="D5" s="27" t="inlineStr">
        <is>
          <t>Report au 1er janv.</t>
        </is>
      </c>
      <c r="E5" s="27" t="inlineStr">
        <is>
          <t>CP acquis</t>
        </is>
      </c>
      <c r="F5" s="27" t="inlineStr">
        <is>
          <t>Ajuste-ment</t>
        </is>
      </c>
      <c r="G5" s="27" t="inlineStr">
        <is>
          <t>Droits CP</t>
        </is>
      </c>
      <c r="H5" s="27" t="inlineStr">
        <is>
          <t>CP posés</t>
        </is>
      </c>
      <c r="I5" s="27" t="inlineStr">
        <is>
          <t>Solde CP</t>
        </is>
      </c>
      <c r="J5" s="27" t="inlineStr">
        <is>
          <t>Droits RTT</t>
        </is>
      </c>
      <c r="K5" s="27" t="inlineStr">
        <is>
          <t>RTT posés</t>
        </is>
      </c>
      <c r="L5" s="27" t="inlineStr">
        <is>
          <t>Solde RTT</t>
        </is>
      </c>
      <c r="M5" s="27" t="inlineStr">
        <is>
          <t>Maladie (jours)</t>
        </is>
      </c>
      <c r="N5" s="27" t="inlineStr">
        <is>
          <t>Autres absences</t>
        </is>
      </c>
      <c r="O5" s="27" t="inlineStr">
        <is>
          <t>CP posés mai à oct.</t>
        </is>
      </c>
      <c r="P5" s="27" t="inlineStr">
        <is>
          <t>Congé principal</t>
        </is>
      </c>
    </row>
    <row r="6" ht="18" customHeight="1">
      <c r="B6" s="11">
        <f>IF(Planning!B9="","",Planning!B9)</f>
        <v/>
      </c>
      <c r="C6" s="28" t="n">
        <v>43528</v>
      </c>
      <c r="D6" s="29" t="n">
        <v>12</v>
      </c>
      <c r="E6" s="30">
        <f>IF(OR(B6="",C6="",C6&gt;Paramètres!$C$8),0,MIN(12*IF(Paramètres!$C$7="Jours ouvrés",25/12,2.5),IF(Paramètres!$C$7="Jours ouvrés",25/12,2.5)*DATEDIF(MAX(C6,DATE(Paramètres!$C$6,1,1)),Paramètres!$C$8+1,"m")))</f>
        <v/>
      </c>
      <c r="F6" s="31" t="n">
        <v>0</v>
      </c>
      <c r="G6" s="32">
        <f>IF(B6="","",N(D6)+E6+N(F6))</f>
        <v/>
      </c>
      <c r="H6" s="33">
        <f>IF(B6="","",COUNTIFS(Planning!$C9:$NC9,"CP",Planning!$C$8:$NC$8,"O")+IF(Paramètres!$C$7="Jours ouvrés",0,COUNTIFS(Planning!$C9:$NC9,"CP",Planning!$C$8:$NC$8,"S")))</f>
        <v/>
      </c>
      <c r="I6" s="34">
        <f>IF(B6="","",G6-H6)</f>
        <v/>
      </c>
      <c r="J6" s="35" t="n">
        <v>10</v>
      </c>
      <c r="K6" s="33">
        <f>IF(B6="","",COUNTIFS(Planning!$C9:$NC9,"RTT",Planning!$C$8:$NC$8,"O"))</f>
        <v/>
      </c>
      <c r="L6" s="36">
        <f>IF(B6="","",N(J6)-K6)</f>
        <v/>
      </c>
      <c r="M6" s="33">
        <f>IF(B6="","",COUNTIF(Planning!$C9:$NC9,"M"))</f>
        <v/>
      </c>
      <c r="N6" s="33">
        <f>IF(B6="","",COUNTIFS(Planning!$C9:$NC9,"F",Planning!$C$8:$NC$8,"O")+COUNTIFS(Planning!$C9:$NC9,"EF",Planning!$C$8:$NC$8,"O")+COUNTIFS(Planning!$C9:$NC9,"CSS",Planning!$C$8:$NC$8,"O"))</f>
        <v/>
      </c>
      <c r="O6" s="33">
        <f>IF(B6="","",COUNTIFS(Planning!$C9:$NC9,"CP",Planning!$C$8:$NC$8,"O",Planning!$C$6:$NC$6,"&gt;="&amp;DATE(Paramètres!$C$6,5,1),Planning!$C$6:$NC$6,"&lt;="&amp;DATE(Paramètres!$C$6,10,31))+IF(Paramètres!$C$7="Jours ouvrés",0,COUNTIFS(Planning!$C9:$NC9,"CP",Planning!$C$8:$NC$8,"S",Planning!$C$6:$NC$6,"&gt;="&amp;DATE(Paramètres!$C$6,5,1),Planning!$C$6:$NC$6,"&lt;="&amp;DATE(Paramètres!$C$6,10,31))))</f>
        <v/>
      </c>
      <c r="P6" s="37">
        <f>IF(B6="","",IF(O6&gt;=IF(Paramètres!$C$7="Jours ouvrés",10,12),"OK","À poser"))</f>
        <v/>
      </c>
    </row>
    <row r="7" ht="18" customHeight="1">
      <c r="B7" s="11">
        <f>IF(Planning!B10="","",Planning!B10)</f>
        <v/>
      </c>
      <c r="C7" s="28" t="n">
        <v>44440</v>
      </c>
      <c r="D7" s="29" t="n">
        <v>8</v>
      </c>
      <c r="E7" s="30">
        <f>IF(OR(B7="",C7="",C7&gt;Paramètres!$C$8),0,MIN(12*IF(Paramètres!$C$7="Jours ouvrés",25/12,2.5),IF(Paramètres!$C$7="Jours ouvrés",25/12,2.5)*DATEDIF(MAX(C7,DATE(Paramètres!$C$6,1,1)),Paramètres!$C$8+1,"m")))</f>
        <v/>
      </c>
      <c r="F7" s="31" t="n">
        <v>0</v>
      </c>
      <c r="G7" s="32">
        <f>IF(B7="","",N(D7)+E7+N(F7))</f>
        <v/>
      </c>
      <c r="H7" s="33">
        <f>IF(B7="","",COUNTIFS(Planning!$C10:$NC10,"CP",Planning!$C$8:$NC$8,"O")+IF(Paramètres!$C$7="Jours ouvrés",0,COUNTIFS(Planning!$C10:$NC10,"CP",Planning!$C$8:$NC$8,"S")))</f>
        <v/>
      </c>
      <c r="I7" s="34">
        <f>IF(B7="","",G7-H7)</f>
        <v/>
      </c>
      <c r="J7" s="35" t="n">
        <v>10</v>
      </c>
      <c r="K7" s="33">
        <f>IF(B7="","",COUNTIFS(Planning!$C10:$NC10,"RTT",Planning!$C$8:$NC$8,"O"))</f>
        <v/>
      </c>
      <c r="L7" s="36">
        <f>IF(B7="","",N(J7)-K7)</f>
        <v/>
      </c>
      <c r="M7" s="33">
        <f>IF(B7="","",COUNTIF(Planning!$C10:$NC10,"M"))</f>
        <v/>
      </c>
      <c r="N7" s="33">
        <f>IF(B7="","",COUNTIFS(Planning!$C10:$NC10,"F",Planning!$C$8:$NC$8,"O")+COUNTIFS(Planning!$C10:$NC10,"EF",Planning!$C$8:$NC$8,"O")+COUNTIFS(Planning!$C10:$NC10,"CSS",Planning!$C$8:$NC$8,"O"))</f>
        <v/>
      </c>
      <c r="O7" s="33">
        <f>IF(B7="","",COUNTIFS(Planning!$C10:$NC10,"CP",Planning!$C$8:$NC$8,"O",Planning!$C$6:$NC$6,"&gt;="&amp;DATE(Paramètres!$C$6,5,1),Planning!$C$6:$NC$6,"&lt;="&amp;DATE(Paramètres!$C$6,10,31))+IF(Paramètres!$C$7="Jours ouvrés",0,COUNTIFS(Planning!$C10:$NC10,"CP",Planning!$C$8:$NC$8,"S",Planning!$C$6:$NC$6,"&gt;="&amp;DATE(Paramètres!$C$6,5,1),Planning!$C$6:$NC$6,"&lt;="&amp;DATE(Paramètres!$C$6,10,31))))</f>
        <v/>
      </c>
      <c r="P7" s="37">
        <f>IF(B7="","",IF(O7&gt;=IF(Paramètres!$C$7="Jours ouvrés",10,12),"OK","À poser"))</f>
        <v/>
      </c>
    </row>
    <row r="8" ht="18" customHeight="1">
      <c r="B8" s="11">
        <f>IF(Planning!B11="","",Planning!B11)</f>
        <v/>
      </c>
      <c r="C8" s="28" t="n">
        <v>43115</v>
      </c>
      <c r="D8" s="29" t="n">
        <v>15</v>
      </c>
      <c r="E8" s="30">
        <f>IF(OR(B8="",C8="",C8&gt;Paramètres!$C$8),0,MIN(12*IF(Paramètres!$C$7="Jours ouvrés",25/12,2.5),IF(Paramètres!$C$7="Jours ouvrés",25/12,2.5)*DATEDIF(MAX(C8,DATE(Paramètres!$C$6,1,1)),Paramètres!$C$8+1,"m")))</f>
        <v/>
      </c>
      <c r="F8" s="31" t="n">
        <v>0</v>
      </c>
      <c r="G8" s="32">
        <f>IF(B8="","",N(D8)+E8+N(F8))</f>
        <v/>
      </c>
      <c r="H8" s="33">
        <f>IF(B8="","",COUNTIFS(Planning!$C11:$NC11,"CP",Planning!$C$8:$NC$8,"O")+IF(Paramètres!$C$7="Jours ouvrés",0,COUNTIFS(Planning!$C11:$NC11,"CP",Planning!$C$8:$NC$8,"S")))</f>
        <v/>
      </c>
      <c r="I8" s="34">
        <f>IF(B8="","",G8-H8)</f>
        <v/>
      </c>
      <c r="J8" s="35" t="n">
        <v>10</v>
      </c>
      <c r="K8" s="33">
        <f>IF(B8="","",COUNTIFS(Planning!$C11:$NC11,"RTT",Planning!$C$8:$NC$8,"O"))</f>
        <v/>
      </c>
      <c r="L8" s="36">
        <f>IF(B8="","",N(J8)-K8)</f>
        <v/>
      </c>
      <c r="M8" s="33">
        <f>IF(B8="","",COUNTIF(Planning!$C11:$NC11,"M"))</f>
        <v/>
      </c>
      <c r="N8" s="33">
        <f>IF(B8="","",COUNTIFS(Planning!$C11:$NC11,"F",Planning!$C$8:$NC$8,"O")+COUNTIFS(Planning!$C11:$NC11,"EF",Planning!$C$8:$NC$8,"O")+COUNTIFS(Planning!$C11:$NC11,"CSS",Planning!$C$8:$NC$8,"O"))</f>
        <v/>
      </c>
      <c r="O8" s="33">
        <f>IF(B8="","",COUNTIFS(Planning!$C11:$NC11,"CP",Planning!$C$8:$NC$8,"O",Planning!$C$6:$NC$6,"&gt;="&amp;DATE(Paramètres!$C$6,5,1),Planning!$C$6:$NC$6,"&lt;="&amp;DATE(Paramètres!$C$6,10,31))+IF(Paramètres!$C$7="Jours ouvrés",0,COUNTIFS(Planning!$C11:$NC11,"CP",Planning!$C$8:$NC$8,"S",Planning!$C$6:$NC$6,"&gt;="&amp;DATE(Paramètres!$C$6,5,1),Planning!$C$6:$NC$6,"&lt;="&amp;DATE(Paramètres!$C$6,10,31))))</f>
        <v/>
      </c>
      <c r="P8" s="37">
        <f>IF(B8="","",IF(O8&gt;=IF(Paramètres!$C$7="Jours ouvrés",10,12),"OK","À poser"))</f>
        <v/>
      </c>
    </row>
    <row r="9" ht="18" customHeight="1">
      <c r="B9" s="11">
        <f>IF(Planning!B12="","",Planning!B12)</f>
        <v/>
      </c>
      <c r="C9" s="28" t="n">
        <v>46083</v>
      </c>
      <c r="D9" s="29" t="n">
        <v>0</v>
      </c>
      <c r="E9" s="30">
        <f>IF(OR(B9="",C9="",C9&gt;Paramètres!$C$8),0,MIN(12*IF(Paramètres!$C$7="Jours ouvrés",25/12,2.5),IF(Paramètres!$C$7="Jours ouvrés",25/12,2.5)*DATEDIF(MAX(C9,DATE(Paramètres!$C$6,1,1)),Paramètres!$C$8+1,"m")))</f>
        <v/>
      </c>
      <c r="F9" s="31" t="n">
        <v>0</v>
      </c>
      <c r="G9" s="32">
        <f>IF(B9="","",N(D9)+E9+N(F9))</f>
        <v/>
      </c>
      <c r="H9" s="33">
        <f>IF(B9="","",COUNTIFS(Planning!$C12:$NC12,"CP",Planning!$C$8:$NC$8,"O")+IF(Paramètres!$C$7="Jours ouvrés",0,COUNTIFS(Planning!$C12:$NC12,"CP",Planning!$C$8:$NC$8,"S")))</f>
        <v/>
      </c>
      <c r="I9" s="34">
        <f>IF(B9="","",G9-H9)</f>
        <v/>
      </c>
      <c r="J9" s="35" t="n">
        <v>8</v>
      </c>
      <c r="K9" s="33">
        <f>IF(B9="","",COUNTIFS(Planning!$C12:$NC12,"RTT",Planning!$C$8:$NC$8,"O"))</f>
        <v/>
      </c>
      <c r="L9" s="36">
        <f>IF(B9="","",N(J9)-K9)</f>
        <v/>
      </c>
      <c r="M9" s="33">
        <f>IF(B9="","",COUNTIF(Planning!$C12:$NC12,"M"))</f>
        <v/>
      </c>
      <c r="N9" s="33">
        <f>IF(B9="","",COUNTIFS(Planning!$C12:$NC12,"F",Planning!$C$8:$NC$8,"O")+COUNTIFS(Planning!$C12:$NC12,"EF",Planning!$C$8:$NC$8,"O")+COUNTIFS(Planning!$C12:$NC12,"CSS",Planning!$C$8:$NC$8,"O"))</f>
        <v/>
      </c>
      <c r="O9" s="33">
        <f>IF(B9="","",COUNTIFS(Planning!$C12:$NC12,"CP",Planning!$C$8:$NC$8,"O",Planning!$C$6:$NC$6,"&gt;="&amp;DATE(Paramètres!$C$6,5,1),Planning!$C$6:$NC$6,"&lt;="&amp;DATE(Paramètres!$C$6,10,31))+IF(Paramètres!$C$7="Jours ouvrés",0,COUNTIFS(Planning!$C12:$NC12,"CP",Planning!$C$8:$NC$8,"S",Planning!$C$6:$NC$6,"&gt;="&amp;DATE(Paramètres!$C$6,5,1),Planning!$C$6:$NC$6,"&lt;="&amp;DATE(Paramètres!$C$6,10,31))))</f>
        <v/>
      </c>
      <c r="P9" s="37">
        <f>IF(B9="","",IF(O9&gt;=IF(Paramètres!$C$7="Jours ouvrés",10,12),"OK","À poser"))</f>
        <v/>
      </c>
    </row>
    <row r="10" ht="18" customHeight="1">
      <c r="B10" s="11">
        <f>IF(Planning!B13="","",Planning!B13)</f>
        <v/>
      </c>
      <c r="C10" s="28" t="n">
        <v>43983</v>
      </c>
      <c r="D10" s="29" t="n">
        <v>10</v>
      </c>
      <c r="E10" s="30">
        <f>IF(OR(B10="",C10="",C10&gt;Paramètres!$C$8),0,MIN(12*IF(Paramètres!$C$7="Jours ouvrés",25/12,2.5),IF(Paramètres!$C$7="Jours ouvrés",25/12,2.5)*DATEDIF(MAX(C10,DATE(Paramètres!$C$6,1,1)),Paramètres!$C$8+1,"m")))</f>
        <v/>
      </c>
      <c r="F10" s="31" t="n">
        <v>0</v>
      </c>
      <c r="G10" s="32">
        <f>IF(B10="","",N(D10)+E10+N(F10))</f>
        <v/>
      </c>
      <c r="H10" s="33">
        <f>IF(B10="","",COUNTIFS(Planning!$C13:$NC13,"CP",Planning!$C$8:$NC$8,"O")+IF(Paramètres!$C$7="Jours ouvrés",0,COUNTIFS(Planning!$C13:$NC13,"CP",Planning!$C$8:$NC$8,"S")))</f>
        <v/>
      </c>
      <c r="I10" s="34">
        <f>IF(B10="","",G10-H10)</f>
        <v/>
      </c>
      <c r="J10" s="35" t="n">
        <v>10</v>
      </c>
      <c r="K10" s="33">
        <f>IF(B10="","",COUNTIFS(Planning!$C13:$NC13,"RTT",Planning!$C$8:$NC$8,"O"))</f>
        <v/>
      </c>
      <c r="L10" s="36">
        <f>IF(B10="","",N(J10)-K10)</f>
        <v/>
      </c>
      <c r="M10" s="33">
        <f>IF(B10="","",COUNTIF(Planning!$C13:$NC13,"M"))</f>
        <v/>
      </c>
      <c r="N10" s="33">
        <f>IF(B10="","",COUNTIFS(Planning!$C13:$NC13,"F",Planning!$C$8:$NC$8,"O")+COUNTIFS(Planning!$C13:$NC13,"EF",Planning!$C$8:$NC$8,"O")+COUNTIFS(Planning!$C13:$NC13,"CSS",Planning!$C$8:$NC$8,"O"))</f>
        <v/>
      </c>
      <c r="O10" s="33">
        <f>IF(B10="","",COUNTIFS(Planning!$C13:$NC13,"CP",Planning!$C$8:$NC$8,"O",Planning!$C$6:$NC$6,"&gt;="&amp;DATE(Paramètres!$C$6,5,1),Planning!$C$6:$NC$6,"&lt;="&amp;DATE(Paramètres!$C$6,10,31))+IF(Paramètres!$C$7="Jours ouvrés",0,COUNTIFS(Planning!$C13:$NC13,"CP",Planning!$C$8:$NC$8,"S",Planning!$C$6:$NC$6,"&gt;="&amp;DATE(Paramètres!$C$6,5,1),Planning!$C$6:$NC$6,"&lt;="&amp;DATE(Paramètres!$C$6,10,31))))</f>
        <v/>
      </c>
      <c r="P10" s="37">
        <f>IF(B10="","",IF(O10&gt;=IF(Paramètres!$C$7="Jours ouvrés",10,12),"OK","À poser"))</f>
        <v/>
      </c>
    </row>
    <row r="11" ht="18" customHeight="1">
      <c r="B11" s="11">
        <f>IF(Planning!B14="","",Planning!B14)</f>
        <v/>
      </c>
      <c r="C11" s="28" t="n">
        <v>43045</v>
      </c>
      <c r="D11" s="29" t="n">
        <v>18</v>
      </c>
      <c r="E11" s="30">
        <f>IF(OR(B11="",C11="",C11&gt;Paramètres!$C$8),0,MIN(12*IF(Paramètres!$C$7="Jours ouvrés",25/12,2.5),IF(Paramètres!$C$7="Jours ouvrés",25/12,2.5)*DATEDIF(MAX(C11,DATE(Paramètres!$C$6,1,1)),Paramètres!$C$8+1,"m")))</f>
        <v/>
      </c>
      <c r="F11" s="31" t="n">
        <v>0</v>
      </c>
      <c r="G11" s="32">
        <f>IF(B11="","",N(D11)+E11+N(F11))</f>
        <v/>
      </c>
      <c r="H11" s="33">
        <f>IF(B11="","",COUNTIFS(Planning!$C14:$NC14,"CP",Planning!$C$8:$NC$8,"O")+IF(Paramètres!$C$7="Jours ouvrés",0,COUNTIFS(Planning!$C14:$NC14,"CP",Planning!$C$8:$NC$8,"S")))</f>
        <v/>
      </c>
      <c r="I11" s="34">
        <f>IF(B11="","",G11-H11)</f>
        <v/>
      </c>
      <c r="J11" s="35" t="n">
        <v>10</v>
      </c>
      <c r="K11" s="33">
        <f>IF(B11="","",COUNTIFS(Planning!$C14:$NC14,"RTT",Planning!$C$8:$NC$8,"O"))</f>
        <v/>
      </c>
      <c r="L11" s="36">
        <f>IF(B11="","",N(J11)-K11)</f>
        <v/>
      </c>
      <c r="M11" s="33">
        <f>IF(B11="","",COUNTIF(Planning!$C14:$NC14,"M"))</f>
        <v/>
      </c>
      <c r="N11" s="33">
        <f>IF(B11="","",COUNTIFS(Planning!$C14:$NC14,"F",Planning!$C$8:$NC$8,"O")+COUNTIFS(Planning!$C14:$NC14,"EF",Planning!$C$8:$NC$8,"O")+COUNTIFS(Planning!$C14:$NC14,"CSS",Planning!$C$8:$NC$8,"O"))</f>
        <v/>
      </c>
      <c r="O11" s="33">
        <f>IF(B11="","",COUNTIFS(Planning!$C14:$NC14,"CP",Planning!$C$8:$NC$8,"O",Planning!$C$6:$NC$6,"&gt;="&amp;DATE(Paramètres!$C$6,5,1),Planning!$C$6:$NC$6,"&lt;="&amp;DATE(Paramètres!$C$6,10,31))+IF(Paramètres!$C$7="Jours ouvrés",0,COUNTIFS(Planning!$C14:$NC14,"CP",Planning!$C$8:$NC$8,"S",Planning!$C$6:$NC$6,"&gt;="&amp;DATE(Paramètres!$C$6,5,1),Planning!$C$6:$NC$6,"&lt;="&amp;DATE(Paramètres!$C$6,10,31))))</f>
        <v/>
      </c>
      <c r="P11" s="37">
        <f>IF(B11="","",IF(O11&gt;=IF(Paramètres!$C$7="Jours ouvrés",10,12),"OK","À poser"))</f>
        <v/>
      </c>
    </row>
    <row r="12" ht="18" customHeight="1">
      <c r="B12" s="11">
        <f>IF(Planning!B15="","",Planning!B15)</f>
        <v/>
      </c>
      <c r="C12" s="28" t="n"/>
      <c r="D12" s="29" t="n"/>
      <c r="E12" s="30">
        <f>IF(OR(B12="",C12="",C12&gt;Paramètres!$C$8),0,MIN(12*IF(Paramètres!$C$7="Jours ouvrés",25/12,2.5),IF(Paramètres!$C$7="Jours ouvrés",25/12,2.5)*DATEDIF(MAX(C12,DATE(Paramètres!$C$6,1,1)),Paramètres!$C$8+1,"m")))</f>
        <v/>
      </c>
      <c r="F12" s="31" t="n"/>
      <c r="G12" s="32">
        <f>IF(B12="","",N(D12)+E12+N(F12))</f>
        <v/>
      </c>
      <c r="H12" s="33">
        <f>IF(B12="","",COUNTIFS(Planning!$C15:$NC15,"CP",Planning!$C$8:$NC$8,"O")+IF(Paramètres!$C$7="Jours ouvrés",0,COUNTIFS(Planning!$C15:$NC15,"CP",Planning!$C$8:$NC$8,"S")))</f>
        <v/>
      </c>
      <c r="I12" s="34">
        <f>IF(B12="","",G12-H12)</f>
        <v/>
      </c>
      <c r="J12" s="35" t="n"/>
      <c r="K12" s="33">
        <f>IF(B12="","",COUNTIFS(Planning!$C15:$NC15,"RTT",Planning!$C$8:$NC$8,"O"))</f>
        <v/>
      </c>
      <c r="L12" s="36">
        <f>IF(B12="","",N(J12)-K12)</f>
        <v/>
      </c>
      <c r="M12" s="33">
        <f>IF(B12="","",COUNTIF(Planning!$C15:$NC15,"M"))</f>
        <v/>
      </c>
      <c r="N12" s="33">
        <f>IF(B12="","",COUNTIFS(Planning!$C15:$NC15,"F",Planning!$C$8:$NC$8,"O")+COUNTIFS(Planning!$C15:$NC15,"EF",Planning!$C$8:$NC$8,"O")+COUNTIFS(Planning!$C15:$NC15,"CSS",Planning!$C$8:$NC$8,"O"))</f>
        <v/>
      </c>
      <c r="O12" s="33">
        <f>IF(B12="","",COUNTIFS(Planning!$C15:$NC15,"CP",Planning!$C$8:$NC$8,"O",Planning!$C$6:$NC$6,"&gt;="&amp;DATE(Paramètres!$C$6,5,1),Planning!$C$6:$NC$6,"&lt;="&amp;DATE(Paramètres!$C$6,10,31))+IF(Paramètres!$C$7="Jours ouvrés",0,COUNTIFS(Planning!$C15:$NC15,"CP",Planning!$C$8:$NC$8,"S",Planning!$C$6:$NC$6,"&gt;="&amp;DATE(Paramètres!$C$6,5,1),Planning!$C$6:$NC$6,"&lt;="&amp;DATE(Paramètres!$C$6,10,31))))</f>
        <v/>
      </c>
      <c r="P12" s="37">
        <f>IF(B12="","",IF(O12&gt;=IF(Paramètres!$C$7="Jours ouvrés",10,12),"OK","À poser"))</f>
        <v/>
      </c>
    </row>
    <row r="13" ht="18" customHeight="1">
      <c r="B13" s="11">
        <f>IF(Planning!B16="","",Planning!B16)</f>
        <v/>
      </c>
      <c r="C13" s="28" t="n"/>
      <c r="D13" s="29" t="n"/>
      <c r="E13" s="30">
        <f>IF(OR(B13="",C13="",C13&gt;Paramètres!$C$8),0,MIN(12*IF(Paramètres!$C$7="Jours ouvrés",25/12,2.5),IF(Paramètres!$C$7="Jours ouvrés",25/12,2.5)*DATEDIF(MAX(C13,DATE(Paramètres!$C$6,1,1)),Paramètres!$C$8+1,"m")))</f>
        <v/>
      </c>
      <c r="F13" s="31" t="n"/>
      <c r="G13" s="32">
        <f>IF(B13="","",N(D13)+E13+N(F13))</f>
        <v/>
      </c>
      <c r="H13" s="33">
        <f>IF(B13="","",COUNTIFS(Planning!$C16:$NC16,"CP",Planning!$C$8:$NC$8,"O")+IF(Paramètres!$C$7="Jours ouvrés",0,COUNTIFS(Planning!$C16:$NC16,"CP",Planning!$C$8:$NC$8,"S")))</f>
        <v/>
      </c>
      <c r="I13" s="34">
        <f>IF(B13="","",G13-H13)</f>
        <v/>
      </c>
      <c r="J13" s="35" t="n"/>
      <c r="K13" s="33">
        <f>IF(B13="","",COUNTIFS(Planning!$C16:$NC16,"RTT",Planning!$C$8:$NC$8,"O"))</f>
        <v/>
      </c>
      <c r="L13" s="36">
        <f>IF(B13="","",N(J13)-K13)</f>
        <v/>
      </c>
      <c r="M13" s="33">
        <f>IF(B13="","",COUNTIF(Planning!$C16:$NC16,"M"))</f>
        <v/>
      </c>
      <c r="N13" s="33">
        <f>IF(B13="","",COUNTIFS(Planning!$C16:$NC16,"F",Planning!$C$8:$NC$8,"O")+COUNTIFS(Planning!$C16:$NC16,"EF",Planning!$C$8:$NC$8,"O")+COUNTIFS(Planning!$C16:$NC16,"CSS",Planning!$C$8:$NC$8,"O"))</f>
        <v/>
      </c>
      <c r="O13" s="33">
        <f>IF(B13="","",COUNTIFS(Planning!$C16:$NC16,"CP",Planning!$C$8:$NC$8,"O",Planning!$C$6:$NC$6,"&gt;="&amp;DATE(Paramètres!$C$6,5,1),Planning!$C$6:$NC$6,"&lt;="&amp;DATE(Paramètres!$C$6,10,31))+IF(Paramètres!$C$7="Jours ouvrés",0,COUNTIFS(Planning!$C16:$NC16,"CP",Planning!$C$8:$NC$8,"S",Planning!$C$6:$NC$6,"&gt;="&amp;DATE(Paramètres!$C$6,5,1),Planning!$C$6:$NC$6,"&lt;="&amp;DATE(Paramètres!$C$6,10,31))))</f>
        <v/>
      </c>
      <c r="P13" s="37">
        <f>IF(B13="","",IF(O13&gt;=IF(Paramètres!$C$7="Jours ouvrés",10,12),"OK","À poser"))</f>
        <v/>
      </c>
    </row>
    <row r="14" ht="18" customHeight="1">
      <c r="B14" s="11">
        <f>IF(Planning!B17="","",Planning!B17)</f>
        <v/>
      </c>
      <c r="C14" s="28" t="n"/>
      <c r="D14" s="29" t="n"/>
      <c r="E14" s="30">
        <f>IF(OR(B14="",C14="",C14&gt;Paramètres!$C$8),0,MIN(12*IF(Paramètres!$C$7="Jours ouvrés",25/12,2.5),IF(Paramètres!$C$7="Jours ouvrés",25/12,2.5)*DATEDIF(MAX(C14,DATE(Paramètres!$C$6,1,1)),Paramètres!$C$8+1,"m")))</f>
        <v/>
      </c>
      <c r="F14" s="31" t="n"/>
      <c r="G14" s="32">
        <f>IF(B14="","",N(D14)+E14+N(F14))</f>
        <v/>
      </c>
      <c r="H14" s="33">
        <f>IF(B14="","",COUNTIFS(Planning!$C17:$NC17,"CP",Planning!$C$8:$NC$8,"O")+IF(Paramètres!$C$7="Jours ouvrés",0,COUNTIFS(Planning!$C17:$NC17,"CP",Planning!$C$8:$NC$8,"S")))</f>
        <v/>
      </c>
      <c r="I14" s="34">
        <f>IF(B14="","",G14-H14)</f>
        <v/>
      </c>
      <c r="J14" s="35" t="n"/>
      <c r="K14" s="33">
        <f>IF(B14="","",COUNTIFS(Planning!$C17:$NC17,"RTT",Planning!$C$8:$NC$8,"O"))</f>
        <v/>
      </c>
      <c r="L14" s="36">
        <f>IF(B14="","",N(J14)-K14)</f>
        <v/>
      </c>
      <c r="M14" s="33">
        <f>IF(B14="","",COUNTIF(Planning!$C17:$NC17,"M"))</f>
        <v/>
      </c>
      <c r="N14" s="33">
        <f>IF(B14="","",COUNTIFS(Planning!$C17:$NC17,"F",Planning!$C$8:$NC$8,"O")+COUNTIFS(Planning!$C17:$NC17,"EF",Planning!$C$8:$NC$8,"O")+COUNTIFS(Planning!$C17:$NC17,"CSS",Planning!$C$8:$NC$8,"O"))</f>
        <v/>
      </c>
      <c r="O14" s="33">
        <f>IF(B14="","",COUNTIFS(Planning!$C17:$NC17,"CP",Planning!$C$8:$NC$8,"O",Planning!$C$6:$NC$6,"&gt;="&amp;DATE(Paramètres!$C$6,5,1),Planning!$C$6:$NC$6,"&lt;="&amp;DATE(Paramètres!$C$6,10,31))+IF(Paramètres!$C$7="Jours ouvrés",0,COUNTIFS(Planning!$C17:$NC17,"CP",Planning!$C$8:$NC$8,"S",Planning!$C$6:$NC$6,"&gt;="&amp;DATE(Paramètres!$C$6,5,1),Planning!$C$6:$NC$6,"&lt;="&amp;DATE(Paramètres!$C$6,10,31))))</f>
        <v/>
      </c>
      <c r="P14" s="37">
        <f>IF(B14="","",IF(O14&gt;=IF(Paramètres!$C$7="Jours ouvrés",10,12),"OK","À poser"))</f>
        <v/>
      </c>
    </row>
    <row r="15" ht="18" customHeight="1">
      <c r="B15" s="11">
        <f>IF(Planning!B18="","",Planning!B18)</f>
        <v/>
      </c>
      <c r="C15" s="28" t="n"/>
      <c r="D15" s="29" t="n"/>
      <c r="E15" s="30">
        <f>IF(OR(B15="",C15="",C15&gt;Paramètres!$C$8),0,MIN(12*IF(Paramètres!$C$7="Jours ouvrés",25/12,2.5),IF(Paramètres!$C$7="Jours ouvrés",25/12,2.5)*DATEDIF(MAX(C15,DATE(Paramètres!$C$6,1,1)),Paramètres!$C$8+1,"m")))</f>
        <v/>
      </c>
      <c r="F15" s="31" t="n"/>
      <c r="G15" s="32">
        <f>IF(B15="","",N(D15)+E15+N(F15))</f>
        <v/>
      </c>
      <c r="H15" s="33">
        <f>IF(B15="","",COUNTIFS(Planning!$C18:$NC18,"CP",Planning!$C$8:$NC$8,"O")+IF(Paramètres!$C$7="Jours ouvrés",0,COUNTIFS(Planning!$C18:$NC18,"CP",Planning!$C$8:$NC$8,"S")))</f>
        <v/>
      </c>
      <c r="I15" s="34">
        <f>IF(B15="","",G15-H15)</f>
        <v/>
      </c>
      <c r="J15" s="35" t="n"/>
      <c r="K15" s="33">
        <f>IF(B15="","",COUNTIFS(Planning!$C18:$NC18,"RTT",Planning!$C$8:$NC$8,"O"))</f>
        <v/>
      </c>
      <c r="L15" s="36">
        <f>IF(B15="","",N(J15)-K15)</f>
        <v/>
      </c>
      <c r="M15" s="33">
        <f>IF(B15="","",COUNTIF(Planning!$C18:$NC18,"M"))</f>
        <v/>
      </c>
      <c r="N15" s="33">
        <f>IF(B15="","",COUNTIFS(Planning!$C18:$NC18,"F",Planning!$C$8:$NC$8,"O")+COUNTIFS(Planning!$C18:$NC18,"EF",Planning!$C$8:$NC$8,"O")+COUNTIFS(Planning!$C18:$NC18,"CSS",Planning!$C$8:$NC$8,"O"))</f>
        <v/>
      </c>
      <c r="O15" s="33">
        <f>IF(B15="","",COUNTIFS(Planning!$C18:$NC18,"CP",Planning!$C$8:$NC$8,"O",Planning!$C$6:$NC$6,"&gt;="&amp;DATE(Paramètres!$C$6,5,1),Planning!$C$6:$NC$6,"&lt;="&amp;DATE(Paramètres!$C$6,10,31))+IF(Paramètres!$C$7="Jours ouvrés",0,COUNTIFS(Planning!$C18:$NC18,"CP",Planning!$C$8:$NC$8,"S",Planning!$C$6:$NC$6,"&gt;="&amp;DATE(Paramètres!$C$6,5,1),Planning!$C$6:$NC$6,"&lt;="&amp;DATE(Paramètres!$C$6,10,31))))</f>
        <v/>
      </c>
      <c r="P15" s="37">
        <f>IF(B15="","",IF(O15&gt;=IF(Paramètres!$C$7="Jours ouvrés",10,12),"OK","À poser"))</f>
        <v/>
      </c>
    </row>
    <row r="18" ht="24" customHeight="1">
      <c r="B18" s="38" t="inlineStr">
        <is>
          <t>CP acquis : 2,5 jours ouvrables par mois complet de travail depuis le 1er janvier (ou depuis l'entrée), dans la limite de 30 jours par an ; 25/12 de jour en jours ouvrés.</t>
        </is>
      </c>
    </row>
    <row r="19" ht="24" customHeight="1">
      <c r="B19" s="38" t="inlineStr">
        <is>
          <t>Ajustement : saisissez ici les corrections (arrêt maladie non professionnel : 2 jours par mois au lieu de 2,5 ; absences non assimilées à du travail effectif ; accord d'entreprise).</t>
        </is>
      </c>
    </row>
    <row r="20" ht="24" customHeight="1">
      <c r="B20" s="38" t="inlineStr">
        <is>
          <t>Congé principal : au moins 12 jours ouvrables continus (10 jours ouvrés) doivent être pris entre le 1er mai et le 31 octobre. Le contrôle compte les jours posés sur cette période ; vérifiez la continuité sur le planning.</t>
        </is>
      </c>
    </row>
    <row r="21" ht="24" customHeight="1">
      <c r="B21" s="38" t="inlineStr">
        <is>
          <t>Maladie : jours calendaires marqués « M ». Autres absences : formation, événement familial et congé sans solde, en jours ouvrés.</t>
        </is>
      </c>
    </row>
  </sheetData>
  <mergeCells count="4">
    <mergeCell ref="B18:P18"/>
    <mergeCell ref="B19:P19"/>
    <mergeCell ref="B21:P21"/>
    <mergeCell ref="B20:P20"/>
  </mergeCells>
  <conditionalFormatting sqref="P6:P15">
    <cfRule type="expression" priority="1" dxfId="8">
      <formula>$P6="À poser"</formula>
    </cfRule>
    <cfRule type="expression" priority="2" dxfId="9">
      <formula>$P6="OK"</formula>
    </cfRule>
  </conditionalFormatting>
  <conditionalFormatting sqref="I6:I15">
    <cfRule type="expression" priority="3" dxfId="8">
      <formula>AND(ISNUMBER($I6),$I6&lt;0)</formula>
    </cfRule>
  </conditionalFormatting>
  <printOptions horizontalCentered="1"/>
  <pageMargins left="0.5" right="0.5" top="0.5" bottom="0.5"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sheetPr>
  <dimension ref="B2:F27"/>
  <sheetViews>
    <sheetView showGridLines="0" workbookViewId="0">
      <selection activeCell="A1" sqref="A1"/>
    </sheetView>
  </sheetViews>
  <sheetFormatPr baseColWidth="8" defaultRowHeight="15"/>
  <cols>
    <col width="2" customWidth="1" min="1" max="1"/>
    <col width="34" customWidth="1" min="2" max="2"/>
    <col width="40" customWidth="1" min="3" max="3"/>
    <col width="4" customWidth="1" min="4" max="4"/>
    <col width="22" customWidth="1" min="5" max="5"/>
    <col width="14" customWidth="1" min="6" max="6"/>
  </cols>
  <sheetData>
    <row r="2">
      <c r="B2" s="39" t="inlineStr">
        <is>
          <t>Paramètres du planning des congés</t>
        </is>
      </c>
    </row>
    <row r="4">
      <c r="B4" s="40" t="inlineStr">
        <is>
          <t>Réglages</t>
        </is>
      </c>
      <c r="C4" s="40" t="n"/>
      <c r="E4" s="40" t="inlineStr">
        <is>
          <t>Jours fériés</t>
        </is>
      </c>
      <c r="F4" s="40" t="n"/>
    </row>
    <row r="5">
      <c r="B5" s="41" t="inlineStr">
        <is>
          <t>Entreprise</t>
        </is>
      </c>
      <c r="C5" s="42" t="inlineStr">
        <is>
          <t>Atelier Numérique, 69001 Lyon</t>
        </is>
      </c>
      <c r="E5" s="41" t="inlineStr">
        <is>
          <t>Jour de l'An</t>
        </is>
      </c>
      <c r="F5" s="43" t="n">
        <v>46023</v>
      </c>
    </row>
    <row r="6">
      <c r="B6" s="41" t="inlineStr">
        <is>
          <t>Année du planning</t>
        </is>
      </c>
      <c r="C6" s="44" t="n">
        <v>2026</v>
      </c>
      <c r="E6" s="41" t="inlineStr">
        <is>
          <t>Lundi de Pâques</t>
        </is>
      </c>
      <c r="F6" s="43" t="n">
        <v>46118</v>
      </c>
    </row>
    <row r="7">
      <c r="B7" s="41" t="inlineStr">
        <is>
          <t>Décompte des congés payés</t>
        </is>
      </c>
      <c r="C7" s="42" t="inlineStr">
        <is>
          <t>Jours ouvrables</t>
        </is>
      </c>
      <c r="E7" s="41" t="inlineStr">
        <is>
          <t>Fête du Travail</t>
        </is>
      </c>
      <c r="F7" s="43" t="n">
        <v>46143</v>
      </c>
    </row>
    <row r="8">
      <c r="B8" s="41" t="inlineStr">
        <is>
          <t>Décompte arrêté au</t>
        </is>
      </c>
      <c r="C8" s="45" t="n">
        <v>46295</v>
      </c>
      <c r="E8" s="41" t="inlineStr">
        <is>
          <t>Victoire 1945</t>
        </is>
      </c>
      <c r="F8" s="43" t="n">
        <v>46150</v>
      </c>
    </row>
    <row r="9" ht="40" customHeight="1">
      <c r="B9" s="46" t="inlineStr">
        <is>
          <t>Jours ouvrables : 2,5 jours par mois, 30 par an, samedis compris. Jours ouvrés : 25 par an, du lundi au vendredi. Le décompte retient les jours marqués « CP » qui tombent un jour ouvrable (ou ouvré), hors jours fériés.</t>
        </is>
      </c>
      <c r="E9" s="41" t="inlineStr">
        <is>
          <t>Ascension</t>
        </is>
      </c>
      <c r="F9" s="43" t="n">
        <v>46156</v>
      </c>
    </row>
    <row r="10">
      <c r="B10" s="3" t="inlineStr">
        <is>
          <t>Jours ouvrables</t>
        </is>
      </c>
      <c r="E10" s="41" t="inlineStr">
        <is>
          <t>Lundi de Pentecôte</t>
        </is>
      </c>
      <c r="F10" s="43" t="n">
        <v>46167</v>
      </c>
    </row>
    <row r="11">
      <c r="B11" s="3" t="inlineStr">
        <is>
          <t>Jours ouvrés</t>
        </is>
      </c>
      <c r="E11" s="41" t="inlineStr">
        <is>
          <t>Fête nationale</t>
        </is>
      </c>
      <c r="F11" s="43" t="n">
        <v>46217</v>
      </c>
    </row>
    <row r="12">
      <c r="E12" s="41" t="inlineStr">
        <is>
          <t>Assomption</t>
        </is>
      </c>
      <c r="F12" s="43" t="n">
        <v>46249</v>
      </c>
    </row>
    <row r="13">
      <c r="B13" s="40" t="inlineStr">
        <is>
          <t>Codes d'absence (liste déroulante)</t>
        </is>
      </c>
      <c r="C13" s="40" t="n"/>
      <c r="E13" s="41" t="inlineStr">
        <is>
          <t>Toussaint</t>
        </is>
      </c>
      <c r="F13" s="43" t="n">
        <v>46327</v>
      </c>
    </row>
    <row r="14">
      <c r="B14" s="47" t="inlineStr">
        <is>
          <t>CP</t>
        </is>
      </c>
      <c r="C14" s="41" t="inlineStr">
        <is>
          <t>Congés payés</t>
        </is>
      </c>
      <c r="E14" s="41" t="inlineStr">
        <is>
          <t>Armistice 1918</t>
        </is>
      </c>
      <c r="F14" s="43" t="n">
        <v>46337</v>
      </c>
    </row>
    <row r="15">
      <c r="B15" s="48" t="inlineStr">
        <is>
          <t>RTT</t>
        </is>
      </c>
      <c r="C15" s="41" t="inlineStr">
        <is>
          <t>Réduction du temps de travail</t>
        </is>
      </c>
      <c r="E15" s="41" t="inlineStr">
        <is>
          <t>Noël</t>
        </is>
      </c>
      <c r="F15" s="43" t="n">
        <v>46381</v>
      </c>
    </row>
    <row r="16">
      <c r="B16" s="49" t="inlineStr">
        <is>
          <t>M</t>
        </is>
      </c>
      <c r="C16" s="41" t="inlineStr">
        <is>
          <t>Maladie</t>
        </is>
      </c>
      <c r="E16" s="41" t="inlineStr">
        <is>
          <t>Jour de l'An</t>
        </is>
      </c>
      <c r="F16" s="43" t="n">
        <v>46388</v>
      </c>
    </row>
    <row r="17">
      <c r="B17" s="50" t="inlineStr">
        <is>
          <t>F</t>
        </is>
      </c>
      <c r="C17" s="41" t="inlineStr">
        <is>
          <t>Formation</t>
        </is>
      </c>
      <c r="E17" s="41" t="inlineStr">
        <is>
          <t>Lundi de Pâques</t>
        </is>
      </c>
      <c r="F17" s="43" t="n">
        <v>46475</v>
      </c>
    </row>
    <row r="18">
      <c r="B18" s="51" t="inlineStr">
        <is>
          <t>EF</t>
        </is>
      </c>
      <c r="C18" s="41" t="inlineStr">
        <is>
          <t>Événement familial</t>
        </is>
      </c>
      <c r="E18" s="41" t="inlineStr">
        <is>
          <t>Fête du Travail</t>
        </is>
      </c>
      <c r="F18" s="43" t="n">
        <v>46508</v>
      </c>
    </row>
    <row r="19">
      <c r="B19" s="52" t="inlineStr">
        <is>
          <t>CSS</t>
        </is>
      </c>
      <c r="C19" s="41" t="inlineStr">
        <is>
          <t>Congé sans solde</t>
        </is>
      </c>
      <c r="E19" s="41" t="inlineStr">
        <is>
          <t>Ascension</t>
        </is>
      </c>
      <c r="F19" s="43" t="n">
        <v>46513</v>
      </c>
    </row>
    <row r="20">
      <c r="E20" s="41" t="inlineStr">
        <is>
          <t>Victoire 1945</t>
        </is>
      </c>
      <c r="F20" s="43" t="n">
        <v>46515</v>
      </c>
    </row>
    <row r="21">
      <c r="E21" s="41" t="inlineStr">
        <is>
          <t>Lundi de Pentecôte</t>
        </is>
      </c>
      <c r="F21" s="43" t="n">
        <v>46524</v>
      </c>
    </row>
    <row r="22">
      <c r="E22" s="41" t="inlineStr">
        <is>
          <t>Fête nationale</t>
        </is>
      </c>
      <c r="F22" s="43" t="n">
        <v>46582</v>
      </c>
    </row>
    <row r="23">
      <c r="E23" s="41" t="inlineStr">
        <is>
          <t>Assomption</t>
        </is>
      </c>
      <c r="F23" s="43" t="n">
        <v>46614</v>
      </c>
    </row>
    <row r="24">
      <c r="E24" s="41" t="inlineStr">
        <is>
          <t>Toussaint</t>
        </is>
      </c>
      <c r="F24" s="43" t="n">
        <v>46692</v>
      </c>
    </row>
    <row r="25">
      <c r="E25" s="41" t="inlineStr">
        <is>
          <t>Armistice 1918</t>
        </is>
      </c>
      <c r="F25" s="43" t="n">
        <v>46702</v>
      </c>
    </row>
    <row r="26">
      <c r="E26" s="41" t="inlineStr">
        <is>
          <t>Noël</t>
        </is>
      </c>
      <c r="F26" s="43" t="n">
        <v>46746</v>
      </c>
    </row>
    <row r="27">
      <c r="E27" s="53" t="inlineStr">
        <is>
          <t>Ajoutez ici les jours de fermeture (pont offert…)</t>
        </is>
      </c>
    </row>
  </sheetData>
  <mergeCells count="1">
    <mergeCell ref="B9:C9"/>
  </mergeCells>
  <dataValidations count="1">
    <dataValidation sqref="C7" showDropDown="0" showInputMessage="0" showErrorMessage="0" allowBlank="0" type="list">
      <formula1>=Paramètres!$B$10:$B$11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B2:B23"/>
  <sheetViews>
    <sheetView showGridLines="0" workbookViewId="0">
      <selection activeCell="A1" sqref="A1"/>
    </sheetView>
  </sheetViews>
  <sheetFormatPr baseColWidth="8" defaultRowHeight="15"/>
  <cols>
    <col width="2" customWidth="1" min="1" max="1"/>
    <col width="100" customWidth="1" min="2" max="2"/>
  </cols>
  <sheetData>
    <row r="2">
      <c r="B2" s="39" t="inlineStr">
        <is>
          <t>Mode d'emploi du planning des congés</t>
        </is>
      </c>
    </row>
    <row r="4">
      <c r="B4" s="54" t="inlineStr">
        <is>
          <t>1. Les réglages</t>
        </is>
      </c>
    </row>
    <row r="5" ht="45" customHeight="1">
      <c r="B5" s="55" t="inlineStr">
        <is>
          <t>Dans « Paramètres », indiquez l'entreprise, l'année, le mode de décompte (jours ouvrables ou ouvrés) et la date à laquelle vous arrêtez l'acquisition. Les jours fériés 2026 et 2027 sont déjà listés ; ajoutez vos jours de fermeture.</t>
        </is>
      </c>
    </row>
    <row r="7">
      <c r="B7" s="54" t="inlineStr">
        <is>
          <t>2. Les salariés</t>
        </is>
      </c>
    </row>
    <row r="8" ht="30" customHeight="1">
      <c r="B8" s="55" t="inlineStr">
        <is>
          <t>Sur « Planning », saisissez un salarié par ligne dans la colonne B. Sur « Décompte », indiquez sa date d'entrée, le solde de congés reporté au 1er janvier et ses droits RTT.</t>
        </is>
      </c>
    </row>
    <row r="10">
      <c r="B10" s="54" t="inlineStr">
        <is>
          <t>3. Les absences</t>
        </is>
      </c>
    </row>
    <row r="11" ht="60" customHeight="1">
      <c r="B11" s="55" t="inlineStr">
        <is>
          <t>Choisissez le code dans la liste déroulante de chaque case : CP, RTT, M (maladie), F (formation), EF (événement familial), CSS (congé sans solde). La couleur s'applique seule. Pour des congés payés, marquez toute la période, week-end compris : le décompte ne compte que les jours ouvrables ou ouvrés, et jamais les jours fériés.</t>
        </is>
      </c>
    </row>
    <row r="13">
      <c r="B13" s="54" t="inlineStr">
        <is>
          <t>4. Le décompte</t>
        </is>
      </c>
    </row>
    <row r="14" ht="45" customHeight="1">
      <c r="B14" s="55" t="inlineStr">
        <is>
          <t>La feuille « Décompte » calcule pour chacun les congés acquis, posés et restants, les RTT, les jours de maladie et les autres absences, et vérifie que le congé principal est posé entre le 1er mai et le 31 octobre.</t>
        </is>
      </c>
    </row>
    <row r="16">
      <c r="B16" s="54" t="inlineStr">
        <is>
          <t>5. L'ordre des départs</t>
        </is>
      </c>
    </row>
    <row r="17" ht="45" customHeight="1">
      <c r="B17" s="55" t="inlineStr">
        <is>
          <t>L'employeur fixe l'ordre des départs après avis du CSE s'il existe, en tenant compte de la situation de famille, de l'ancienneté et d'une éventuelle activité chez un autre employeur. Il le communique à chaque salarié au moins un mois avant son départ.</t>
        </is>
      </c>
    </row>
    <row r="19">
      <c r="B19" s="54" t="inlineStr">
        <is>
          <t>6. L'impression</t>
        </is>
      </c>
    </row>
    <row r="20" ht="30" customHeight="1">
      <c r="B20" s="55" t="inlineStr">
        <is>
          <t>Le planning s'imprime en A4 paysage, environ un mois par page, avec la colonne des noms répétée. Le décompte tient sur une page.</t>
        </is>
      </c>
    </row>
    <row r="22">
      <c r="B22" s="54" t="inlineStr">
        <is>
          <t>Pour aller plus loin</t>
        </is>
      </c>
    </row>
    <row r="23" ht="15" customHeight="1">
      <c r="B23" s="55" t="inlineStr">
        <is>
          <t>Ce modèle est proposé gratuitement par Digitiz : https://digitiz.fr/modeles/planning-conges/</t>
        </is>
      </c>
    </row>
  </sheetData>
  <pageMargins left="0.75" right="0.75" top="1" bottom="1" header="0.5" footer="0.5"/>
</worksheet>
</file>