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acture" sheetId="1" state="visible" r:id="rId1"/>
    <sheet xmlns:r="http://schemas.openxmlformats.org/officeDocument/2006/relationships" name="Suivi du CA" sheetId="2" state="visible" r:id="rId2"/>
    <sheet xmlns:r="http://schemas.openxmlformats.org/officeDocument/2006/relationships" name="Paramètres" sheetId="3" state="visible" r:id="rId3"/>
    <sheet xmlns:r="http://schemas.openxmlformats.org/officeDocument/2006/relationships" name="Mode d'emploi" sheetId="4" state="visible" r:id="rId4"/>
  </sheets>
  <definedNames>
    <definedName name="_xlnm.Print_Area" localSheetId="0">'Facture'!$A$1:$H$40</definedName>
  </definedNames>
  <calcPr calcId="124519" fullCalcOnLoad="1"/>
</workbook>
</file>

<file path=xl/styles.xml><?xml version="1.0" encoding="utf-8"?>
<styleSheet xmlns="http://schemas.openxmlformats.org/spreadsheetml/2006/main">
  <numFmts count="5">
    <numFmt numFmtId="164" formatCode="#,##0&quot; €&quot;"/>
    <numFmt numFmtId="165" formatCode="yyyy-mm-dd"/>
    <numFmt numFmtId="166" formatCode="DD/MM/YYYY"/>
    <numFmt numFmtId="167" formatCode="#,##0.00&quot; €&quot;;-#,##0.00&quot; €&quot;;&quot;&quot;"/>
    <numFmt numFmtId="168" formatCode="#,##0.00&quot; €&quot;"/>
  </numFmts>
  <fonts count="17">
    <font>
      <name val="Calibri"/>
      <family val="2"/>
      <color theme="1"/>
      <sz val="11"/>
      <scheme val="minor"/>
    </font>
    <font>
      <name val="Arial"/>
      <b val="1"/>
      <color rgb="0012CC96"/>
      <sz val="18"/>
    </font>
    <font>
      <name val="Arial"/>
      <color rgb="006B7280"/>
      <sz val="10"/>
    </font>
    <font>
      <name val="Arial"/>
      <b val="1"/>
      <color rgb="00FFFFFF"/>
      <sz val="11"/>
    </font>
    <font>
      <name val="Arial"/>
      <color rgb="001B2B3A"/>
      <sz val="10"/>
    </font>
    <font>
      <name val="Arial"/>
      <b val="1"/>
      <color rgb="001B2B3A"/>
      <sz val="10"/>
    </font>
    <font>
      <name val="Arial"/>
      <color rgb="006B7280"/>
      <sz val="9"/>
    </font>
    <font>
      <name val="Arial"/>
      <b val="1"/>
      <color rgb="006B7280"/>
      <sz val="9"/>
    </font>
    <font>
      <name val="Arial"/>
      <b val="1"/>
      <color rgb="001B2B3A"/>
      <sz val="26"/>
    </font>
    <font>
      <name val="Arial"/>
      <b val="1"/>
      <color rgb="0012CC96"/>
      <sz val="8"/>
    </font>
    <font>
      <name val="Arial"/>
      <b val="1"/>
      <color rgb="001B2B3A"/>
      <sz val="9"/>
    </font>
    <font>
      <name val="Arial"/>
      <color rgb="0012CC96"/>
      <sz val="9"/>
    </font>
    <font>
      <name val="Arial"/>
      <b val="1"/>
      <color rgb="00FFFFFF"/>
      <sz val="12"/>
    </font>
    <font>
      <name val="Arial"/>
      <color rgb="006B7280"/>
      <sz val="8"/>
    </font>
    <font>
      <name val="Arial"/>
      <color rgb="001B2B3A"/>
      <sz val="9"/>
    </font>
    <font>
      <name val="Arial"/>
      <i val="1"/>
      <color rgb="006B7280"/>
      <sz val="9"/>
    </font>
    <font>
      <name val="Arial"/>
      <b val="1"/>
      <color rgb="001B2B3A"/>
      <sz val="11"/>
    </font>
  </fonts>
  <fills count="4">
    <fill>
      <patternFill/>
    </fill>
    <fill>
      <patternFill patternType="gray125"/>
    </fill>
    <fill>
      <patternFill patternType="solid">
        <fgColor rgb="001B2B3A"/>
        <bgColor rgb="001B2B3A"/>
      </patternFill>
    </fill>
    <fill>
      <patternFill patternType="solid">
        <fgColor rgb="00D9EDDF"/>
        <bgColor rgb="00D9EDDF"/>
      </patternFill>
    </fill>
  </fills>
  <borders count="5">
    <border>
      <left/>
      <right/>
      <top/>
      <bottom/>
      <diagonal/>
    </border>
    <border>
      <bottom style="thin">
        <color rgb="00D1D5DB"/>
      </bottom>
    </border>
    <border>
      <top style="thin">
        <color rgb="0012CC96"/>
      </top>
      <bottom style="thin">
        <color rgb="0012CC96"/>
      </bottom>
    </border>
    <border>
      <left style="thin">
        <color rgb="0012CC96"/>
      </left>
      <right style="thin">
        <color rgb="0012CC96"/>
      </right>
      <top style="thin">
        <color rgb="0012CC96"/>
      </top>
      <bottom style="thin">
        <color rgb="0012CC96"/>
      </bottom>
    </border>
    <border>
      <top style="thin">
        <color rgb="00D1D5DB"/>
      </top>
    </border>
  </borders>
  <cellStyleXfs count="1">
    <xf numFmtId="0" fontId="0" fillId="0" borderId="0"/>
  </cellStyleXfs>
  <cellXfs count="43">
    <xf numFmtId="0" fontId="0" fillId="0" borderId="0" pivotButton="0" quotePrefix="0" xfId="0"/>
    <xf numFmtId="0" fontId="1" fillId="0" borderId="0" applyAlignment="1" pivotButton="0" quotePrefix="0" xfId="0">
      <alignment horizontal="left" vertical="center" wrapText="1"/>
    </xf>
    <xf numFmtId="0" fontId="8" fillId="0" borderId="0" applyAlignment="1" pivotButton="0" quotePrefix="0" xfId="0">
      <alignment horizontal="right" vertical="center"/>
    </xf>
    <xf numFmtId="0" fontId="5" fillId="0" borderId="0" applyAlignment="1" pivotButton="0" quotePrefix="0" xfId="0">
      <alignment horizontal="left" vertical="center" wrapText="1"/>
    </xf>
    <xf numFmtId="0" fontId="6" fillId="0" borderId="0" applyAlignment="1" pivotButton="0" quotePrefix="0" xfId="0">
      <alignment horizontal="left" vertical="center" wrapText="1"/>
    </xf>
    <xf numFmtId="0" fontId="6" fillId="0" borderId="0" applyAlignment="1" pivotButton="0" quotePrefix="0" xfId="0">
      <alignment horizontal="right" vertical="center"/>
    </xf>
    <xf numFmtId="0" fontId="5" fillId="0" borderId="1" applyAlignment="1" pivotButton="0" quotePrefix="0" xfId="0">
      <alignment horizontal="right" vertical="center"/>
    </xf>
    <xf numFmtId="166" fontId="5" fillId="0" borderId="1" applyAlignment="1" pivotButton="0" quotePrefix="0" xfId="0">
      <alignment horizontal="right" vertical="center"/>
    </xf>
    <xf numFmtId="0" fontId="9" fillId="0" borderId="0" applyAlignment="1" pivotButton="0" quotePrefix="0" xfId="0">
      <alignment horizontal="left" vertical="center" wrapText="1"/>
    </xf>
    <xf numFmtId="0" fontId="4" fillId="0" borderId="0" applyAlignment="1" pivotButton="0" quotePrefix="0" xfId="0">
      <alignment horizontal="left" vertical="center" wrapText="1"/>
    </xf>
    <xf numFmtId="0" fontId="4" fillId="0" borderId="0" applyAlignment="1" pivotButton="0" quotePrefix="0" xfId="0">
      <alignment horizontal="left" vertical="top" wrapText="1"/>
    </xf>
    <xf numFmtId="0" fontId="10" fillId="3" borderId="2" applyAlignment="1" pivotButton="0" quotePrefix="0" xfId="0">
      <alignment horizontal="left" vertical="center" wrapText="1"/>
    </xf>
    <xf numFmtId="0" fontId="10" fillId="3" borderId="2" applyAlignment="1" pivotButton="0" quotePrefix="0" xfId="0">
      <alignment horizontal="center" vertical="center" wrapText="1"/>
    </xf>
    <xf numFmtId="0" fontId="10" fillId="3" borderId="2" applyAlignment="1" pivotButton="0" quotePrefix="0" xfId="0">
      <alignment horizontal="right" vertical="center"/>
    </xf>
    <xf numFmtId="0" fontId="4" fillId="0" borderId="1" applyAlignment="1" pivotButton="0" quotePrefix="0" xfId="0">
      <alignment horizontal="left" vertical="center" wrapText="1"/>
    </xf>
    <xf numFmtId="0" fontId="4" fillId="0" borderId="1" applyAlignment="1" pivotButton="0" quotePrefix="0" xfId="0">
      <alignment horizontal="center" vertical="center" wrapText="1"/>
    </xf>
    <xf numFmtId="167" fontId="4" fillId="0" borderId="1" applyAlignment="1" pivotButton="0" quotePrefix="0" xfId="0">
      <alignment horizontal="right" vertical="center"/>
    </xf>
    <xf numFmtId="0" fontId="0" fillId="0" borderId="1" pivotButton="0" quotePrefix="0" xfId="0"/>
    <xf numFmtId="167" fontId="5" fillId="0" borderId="1" applyAlignment="1" pivotButton="0" quotePrefix="0" xfId="0">
      <alignment horizontal="right" vertical="center"/>
    </xf>
    <xf numFmtId="0" fontId="4" fillId="0" borderId="0" applyAlignment="1" pivotButton="0" quotePrefix="0" xfId="0">
      <alignment horizontal="right" vertical="center"/>
    </xf>
    <xf numFmtId="168" fontId="4" fillId="0" borderId="0" applyAlignment="1" pivotButton="0" quotePrefix="0" xfId="0">
      <alignment horizontal="right" vertical="center"/>
    </xf>
    <xf numFmtId="0" fontId="13" fillId="0" borderId="0" applyAlignment="1" pivotButton="0" quotePrefix="0" xfId="0">
      <alignment horizontal="left" vertical="top" wrapText="1"/>
    </xf>
    <xf numFmtId="9" fontId="11" fillId="0" borderId="3" applyAlignment="1" pivotButton="0" quotePrefix="0" xfId="0">
      <alignment horizontal="center" vertical="center" wrapText="1"/>
    </xf>
    <xf numFmtId="0" fontId="12" fillId="2" borderId="0" applyAlignment="1" pivotButton="0" quotePrefix="0" xfId="0">
      <alignment horizontal="right" vertical="center"/>
    </xf>
    <xf numFmtId="0" fontId="0" fillId="2" borderId="0" pivotButton="0" quotePrefix="0" xfId="0"/>
    <xf numFmtId="168" fontId="12" fillId="2" borderId="0" applyAlignment="1" pivotButton="0" quotePrefix="0" xfId="0">
      <alignment horizontal="right" vertical="center"/>
    </xf>
    <xf numFmtId="0" fontId="10" fillId="0" borderId="0" applyAlignment="1" pivotButton="0" quotePrefix="0" xfId="0">
      <alignment horizontal="right" vertical="center"/>
    </xf>
    <xf numFmtId="0" fontId="15" fillId="0" borderId="0" applyAlignment="1" pivotButton="0" quotePrefix="0" xfId="0">
      <alignment horizontal="left" vertical="top" wrapText="1"/>
    </xf>
    <xf numFmtId="0" fontId="14" fillId="0" borderId="0" applyAlignment="1" pivotButton="0" quotePrefix="0" xfId="0">
      <alignment horizontal="left" vertical="center" wrapText="1"/>
    </xf>
    <xf numFmtId="0" fontId="15" fillId="0" borderId="0" applyAlignment="1" pivotButton="0" quotePrefix="0" xfId="0">
      <alignment horizontal="left" vertical="center" wrapText="1"/>
    </xf>
    <xf numFmtId="0" fontId="13" fillId="0" borderId="4" applyAlignment="1" pivotButton="0" quotePrefix="0" xfId="0">
      <alignment horizontal="center" vertical="center" wrapText="1"/>
    </xf>
    <xf numFmtId="0" fontId="1" fillId="0" borderId="0" pivotButton="0" quotePrefix="0" xfId="0"/>
    <xf numFmtId="0" fontId="3" fillId="2" borderId="0" applyAlignment="1" pivotButton="0" quotePrefix="0" xfId="0">
      <alignment horizontal="left" vertical="center" wrapText="1"/>
    </xf>
    <xf numFmtId="166" fontId="4" fillId="0" borderId="1" applyAlignment="1" pivotButton="0" quotePrefix="0" xfId="0">
      <alignment horizontal="left" vertical="center" wrapText="1"/>
    </xf>
    <xf numFmtId="168" fontId="5" fillId="0" borderId="1" applyAlignment="1" pivotButton="0" quotePrefix="0" xfId="0">
      <alignment horizontal="right" vertical="center"/>
    </xf>
    <xf numFmtId="0" fontId="5" fillId="0" borderId="3" applyAlignment="1" pivotButton="0" quotePrefix="0" xfId="0">
      <alignment horizontal="left" vertical="top" wrapText="1"/>
    </xf>
    <xf numFmtId="0" fontId="2" fillId="0" borderId="0" applyAlignment="1" pivotButton="0" quotePrefix="0" xfId="0">
      <alignment horizontal="left" vertical="center" wrapText="1"/>
    </xf>
    <xf numFmtId="0" fontId="5" fillId="0" borderId="1" applyAlignment="1" pivotButton="0" quotePrefix="0" xfId="0">
      <alignment horizontal="left" vertical="center" wrapText="1"/>
    </xf>
    <xf numFmtId="0" fontId="7" fillId="0" borderId="0" applyAlignment="1" pivotButton="0" quotePrefix="0" xfId="0">
      <alignment horizontal="right" vertical="center"/>
    </xf>
    <xf numFmtId="164" fontId="5" fillId="0" borderId="1" applyAlignment="1" pivotButton="0" quotePrefix="0" xfId="0">
      <alignment horizontal="right" vertical="center"/>
    </xf>
    <xf numFmtId="0" fontId="6" fillId="0" borderId="0" pivotButton="0" quotePrefix="0" xfId="0"/>
    <xf numFmtId="0" fontId="4" fillId="0" borderId="0" pivotButton="0" quotePrefix="0" xfId="0"/>
    <xf numFmtId="0" fontId="16" fillId="0" borderId="0" pivotButton="0" quotePrefix="0" xfId="0"/>
  </cellXfs>
  <cellStyles count="1">
    <cellStyle name="Normal" xfId="0" builtinId="0" hidden="0"/>
  </cellStyles>
  <dxfs count="1">
    <dxf>
      <font>
        <name val="Arial"/>
        <b val="1"/>
        <color rgb="00DC2626"/>
        <sz val="1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B2:G39"/>
  <sheetViews>
    <sheetView showGridLines="0" workbookViewId="0">
      <selection activeCell="A1" sqref="A1"/>
    </sheetView>
  </sheetViews>
  <sheetFormatPr baseColWidth="8" defaultRowHeight="15"/>
  <cols>
    <col width="2" customWidth="1" min="1" max="1"/>
    <col width="50" customWidth="1" min="2" max="2"/>
    <col width="8" customWidth="1" min="3" max="3"/>
    <col width="10" customWidth="1" min="4" max="4"/>
    <col width="14" customWidth="1" min="5" max="5"/>
    <col width="7" customWidth="1" min="6" max="6"/>
    <col width="16" customWidth="1" min="7" max="7"/>
    <col width="2" customWidth="1" min="8" max="8"/>
  </cols>
  <sheetData>
    <row r="2" ht="30" customHeight="1">
      <c r="B2" s="1">
        <f>Paramètres!$C$6&amp;" EI"</f>
        <v/>
      </c>
      <c r="D2" s="2" t="inlineStr">
        <is>
          <t>FACTURE</t>
        </is>
      </c>
    </row>
    <row r="3">
      <c r="B3" s="3">
        <f>IF(Paramètres!$C$7="","",Paramètres!$C$7)</f>
        <v/>
      </c>
    </row>
    <row r="4">
      <c r="B4" s="4">
        <f>Paramètres!$C$8</f>
        <v/>
      </c>
      <c r="D4" s="5" t="inlineStr">
        <is>
          <t>N° de facture</t>
        </is>
      </c>
      <c r="G4" s="6">
        <f>Paramètres!$C$20&amp;"014"</f>
        <v/>
      </c>
    </row>
    <row r="5">
      <c r="B5" s="4">
        <f>Paramètres!$C$9</f>
        <v/>
      </c>
      <c r="D5" s="5" t="inlineStr">
        <is>
          <t>Date d'émission</t>
        </is>
      </c>
      <c r="G5" s="7" t="n">
        <v>46295</v>
      </c>
    </row>
    <row r="6">
      <c r="B6" s="4">
        <f>Paramètres!$C$10</f>
        <v/>
      </c>
      <c r="D6" s="5" t="inlineStr">
        <is>
          <t>Date de la prestation</t>
        </is>
      </c>
      <c r="G6" s="7" t="n">
        <v>46290</v>
      </c>
    </row>
    <row r="7">
      <c r="B7" s="4">
        <f>Paramètres!$C$11</f>
        <v/>
      </c>
      <c r="D7" s="5" t="inlineStr">
        <is>
          <t>Échéance de paiement</t>
        </is>
      </c>
      <c r="G7" s="7">
        <f>G5+Paramètres!$C$19</f>
        <v/>
      </c>
    </row>
    <row r="8">
      <c r="B8" s="4">
        <f>"SIRET "&amp;Paramètres!$C$12&amp;IF(Paramètres!$C$13="",""," · "&amp;Paramètres!$C$13)</f>
        <v/>
      </c>
    </row>
    <row r="9" ht="8" customHeight="1"/>
    <row r="10">
      <c r="B10" s="8" t="inlineStr">
        <is>
          <t>FACTURÉ À</t>
        </is>
      </c>
      <c r="D10" s="8" t="inlineStr">
        <is>
          <t>CATÉGORIE DE L'OPÉRATION</t>
        </is>
      </c>
    </row>
    <row r="11">
      <c r="B11" s="3" t="inlineStr">
        <is>
          <t>Boulangerie Dupont &amp; Fils (SAS)</t>
        </is>
      </c>
      <c r="D11" s="9" t="inlineStr">
        <is>
          <t>Prestations de services</t>
        </is>
      </c>
    </row>
    <row r="12">
      <c r="B12" s="9" t="inlineStr">
        <is>
          <t>À l'attention de Mme Claire Dupont</t>
        </is>
      </c>
    </row>
    <row r="13">
      <c r="B13" s="9" t="inlineStr">
        <is>
          <t>8 place du Marché</t>
        </is>
      </c>
      <c r="D13" s="8" t="inlineStr">
        <is>
          <t>ADRESSE DE LIVRAISON (si différente)</t>
        </is>
      </c>
    </row>
    <row r="14">
      <c r="B14" s="9" t="inlineStr">
        <is>
          <t>69002 Lyon</t>
        </is>
      </c>
      <c r="D14" s="10" t="n"/>
    </row>
    <row r="15">
      <c r="B15" s="9" t="inlineStr">
        <is>
          <t>SIREN 987 654 321</t>
        </is>
      </c>
    </row>
    <row r="17" ht="22" customHeight="1">
      <c r="B17" s="11" t="inlineStr">
        <is>
          <t>Désignation</t>
        </is>
      </c>
      <c r="C17" s="12" t="inlineStr">
        <is>
          <t>Qté</t>
        </is>
      </c>
      <c r="D17" s="12" t="inlineStr">
        <is>
          <t>Unité</t>
        </is>
      </c>
      <c r="E17" s="13" t="inlineStr">
        <is>
          <t>Prix unitaire</t>
        </is>
      </c>
      <c r="F17" s="13" t="n"/>
      <c r="G17" s="13" t="inlineStr">
        <is>
          <t>Montant</t>
        </is>
      </c>
    </row>
    <row r="18" ht="20" customHeight="1">
      <c r="B18" s="14" t="inlineStr">
        <is>
          <t>Création du logo de la boulangerie (3 pistes, 2 allers-retours)</t>
        </is>
      </c>
      <c r="C18" s="15" t="n">
        <v>1</v>
      </c>
      <c r="D18" s="15" t="inlineStr">
        <is>
          <t>forfait</t>
        </is>
      </c>
      <c r="E18" s="16" t="n">
        <v>650</v>
      </c>
      <c r="F18" s="17" t="n"/>
      <c r="G18" s="18">
        <f>IF(C18="",0,C18*E18)</f>
        <v/>
      </c>
    </row>
    <row r="19" ht="20" customHeight="1">
      <c r="B19" s="14" t="inlineStr">
        <is>
          <t>Déclinaison sur cartes de visite et sacs</t>
        </is>
      </c>
      <c r="C19" s="15" t="n">
        <v>1</v>
      </c>
      <c r="D19" s="15" t="inlineStr">
        <is>
          <t>forfait</t>
        </is>
      </c>
      <c r="E19" s="16" t="n">
        <v>300</v>
      </c>
      <c r="F19" s="17" t="n"/>
      <c r="G19" s="18">
        <f>IF(C19="",0,C19*E19)</f>
        <v/>
      </c>
    </row>
    <row r="20" ht="20" customHeight="1">
      <c r="B20" s="14" t="inlineStr">
        <is>
          <t>Retouches supplémentaires demandées le 22/09</t>
        </is>
      </c>
      <c r="C20" s="15" t="n">
        <v>3</v>
      </c>
      <c r="D20" s="15" t="inlineStr">
        <is>
          <t>heure</t>
        </is>
      </c>
      <c r="E20" s="16" t="n">
        <v>45</v>
      </c>
      <c r="F20" s="17" t="n"/>
      <c r="G20" s="18">
        <f>IF(C20="",0,C20*E20)</f>
        <v/>
      </c>
    </row>
    <row r="21" ht="20" customHeight="1">
      <c r="B21" s="14" t="n"/>
      <c r="C21" s="15" t="n"/>
      <c r="D21" s="15" t="n"/>
      <c r="E21" s="16" t="n"/>
      <c r="F21" s="17" t="n"/>
      <c r="G21" s="18">
        <f>IF(C21="",0,C21*E21)</f>
        <v/>
      </c>
    </row>
    <row r="22" ht="20" customHeight="1">
      <c r="B22" s="14" t="n"/>
      <c r="C22" s="15" t="n"/>
      <c r="D22" s="15" t="n"/>
      <c r="E22" s="16" t="n"/>
      <c r="F22" s="17" t="n"/>
      <c r="G22" s="18">
        <f>IF(C22="",0,C22*E22)</f>
        <v/>
      </c>
    </row>
    <row r="23" ht="20" customHeight="1">
      <c r="B23" s="14" t="n"/>
      <c r="C23" s="15" t="n"/>
      <c r="D23" s="15" t="n"/>
      <c r="E23" s="16" t="n"/>
      <c r="F23" s="17" t="n"/>
      <c r="G23" s="18">
        <f>IF(C23="",0,C23*E23)</f>
        <v/>
      </c>
    </row>
    <row r="24" ht="20" customHeight="1">
      <c r="B24" s="14" t="n"/>
      <c r="C24" s="15" t="n"/>
      <c r="D24" s="15" t="n"/>
      <c r="E24" s="16" t="n"/>
      <c r="F24" s="17" t="n"/>
      <c r="G24" s="18">
        <f>IF(C24="",0,C24*E24)</f>
        <v/>
      </c>
    </row>
    <row r="25" ht="20" customHeight="1">
      <c r="B25" s="14" t="n"/>
      <c r="C25" s="15" t="n"/>
      <c r="D25" s="15" t="n"/>
      <c r="E25" s="16" t="n"/>
      <c r="F25" s="17" t="n"/>
      <c r="G25" s="18">
        <f>IF(C25="",0,C25*E25)</f>
        <v/>
      </c>
    </row>
    <row r="26" ht="20" customHeight="1">
      <c r="B26" s="14" t="n"/>
      <c r="C26" s="15" t="n"/>
      <c r="D26" s="15" t="n"/>
      <c r="E26" s="16" t="n"/>
      <c r="F26" s="17" t="n"/>
      <c r="G26" s="18">
        <f>IF(C26="",0,C26*E26)</f>
        <v/>
      </c>
    </row>
    <row r="27" ht="20" customHeight="1">
      <c r="B27" s="14" t="n"/>
      <c r="C27" s="15" t="n"/>
      <c r="D27" s="15" t="n"/>
      <c r="E27" s="16" t="n"/>
      <c r="F27" s="17" t="n"/>
      <c r="G27" s="18">
        <f>IF(C27="",0,C27*E27)</f>
        <v/>
      </c>
    </row>
    <row r="29" ht="20" customHeight="1">
      <c r="B29" s="8" t="inlineStr">
        <is>
          <t>CONDITIONS DE PAIEMENT</t>
        </is>
      </c>
      <c r="D29" s="19" t="inlineStr">
        <is>
          <t>Total</t>
        </is>
      </c>
      <c r="G29" s="20">
        <f>SUM(G18:G27)</f>
        <v/>
      </c>
    </row>
    <row r="30" ht="24" customHeight="1">
      <c r="B30" s="21">
        <f>"Paiement à "&amp;Paramètres!$C$19&amp;" jours à compter de la date d'émission, au plus tard à l'échéance indiquée en haut de la facture, par virement."</f>
        <v/>
      </c>
      <c r="D30" s="19" t="inlineStr">
        <is>
          <t>Remise</t>
        </is>
      </c>
      <c r="F30" s="22" t="n">
        <v>0</v>
      </c>
      <c r="G30" s="20">
        <f>-ROUND(G29*F30,2)</f>
        <v/>
      </c>
    </row>
    <row r="31" ht="20" customHeight="1">
      <c r="B31" s="21">
        <f>"Escompte pour paiement anticipé : "&amp;Paramètres!$C$22&amp;"."</f>
        <v/>
      </c>
      <c r="D31" s="23" t="inlineStr">
        <is>
          <t>NET À PAYER</t>
        </is>
      </c>
      <c r="E31" s="24" t="n"/>
      <c r="F31" s="24" t="n"/>
      <c r="G31" s="25">
        <f>G29+G30</f>
        <v/>
      </c>
    </row>
    <row r="32" ht="24" customHeight="1">
      <c r="B32" s="21">
        <f>"Pénalités de retard exigibles sans rappel : "&amp;Paramètres!$C$21&amp;"."</f>
        <v/>
      </c>
      <c r="D32" s="26" t="inlineStr">
        <is>
          <t>TVA non applicable, art. 293 B du CGI</t>
        </is>
      </c>
    </row>
    <row r="33" ht="24" customHeight="1">
      <c r="B33" s="21" t="inlineStr">
        <is>
          <t>Client professionnel : indemnité forfaitaire de 40 € pour frais de recouvrement en cas de retard (art. L441-10 du Code de commerce).</t>
        </is>
      </c>
    </row>
    <row r="34" ht="10" customHeight="1"/>
    <row r="35">
      <c r="B35" s="8" t="inlineStr">
        <is>
          <t>COORDONNÉES BANCAIRES</t>
        </is>
      </c>
      <c r="D35" s="27" t="inlineStr">
        <is>
          <t>Merci de votre confiance. Pour toute question sur cette facture, écrivez-moi : je réponds sous 24 h ouvrées.</t>
        </is>
      </c>
    </row>
    <row r="36">
      <c r="B36" s="28">
        <f>"IBAN "&amp;Paramètres!$C$14&amp;" · BIC "&amp;Paramètres!$C$15</f>
        <v/>
      </c>
    </row>
    <row r="37">
      <c r="B37" s="29">
        <f>"Merci d'indiquer le numéro "&amp;G4&amp;" en référence de votre virement."</f>
        <v/>
      </c>
    </row>
    <row r="39" ht="24" customHeight="1">
      <c r="B39" s="30">
        <f>Paramètres!$C$6&amp;" EI"&amp;IF(Paramètres!$C$7="",""," · "&amp;Paramètres!$C$7)&amp;" · SIRET "&amp;Paramètres!$C$12&amp;IF(Paramètres!$C$13="",""," · "&amp;Paramètres!$C$13)&amp;" · TVA non applicable, art. 293 B du CGI"</f>
        <v/>
      </c>
    </row>
  </sheetData>
  <mergeCells count="15">
    <mergeCell ref="D14:G15"/>
    <mergeCell ref="D10:G10"/>
    <mergeCell ref="D29:F29"/>
    <mergeCell ref="D30:E30"/>
    <mergeCell ref="D5:F5"/>
    <mergeCell ref="D31:F31"/>
    <mergeCell ref="D4:F4"/>
    <mergeCell ref="D35:G37"/>
    <mergeCell ref="D11:G11"/>
    <mergeCell ref="D13:G13"/>
    <mergeCell ref="D7:F7"/>
    <mergeCell ref="D2:G2"/>
    <mergeCell ref="D6:F6"/>
    <mergeCell ref="B39:G39"/>
    <mergeCell ref="D32:G32"/>
  </mergeCells>
  <dataValidations count="2">
    <dataValidation sqref="D11" showDropDown="0" showInputMessage="0" showErrorMessage="0" allowBlank="0" type="list">
      <formula1>=Paramètres!$C$32:$C$34</formula1>
    </dataValidation>
    <dataValidation sqref="D18:D27" showDropDown="0" showInputMessage="0" showErrorMessage="0" allowBlank="1" type="list">
      <formula1>=Paramètres!$B$32:$B$39</formula1>
    </dataValidation>
  </dataValidations>
  <printOptions horizontalCentered="1"/>
  <pageMargins left="0.5" right="0.5" top="0.5" bottom="0.5" header="0.5" footer="0.5"/>
  <pageSetup orientation="portrait" paperSize="9" fitToHeight="1" fitToWidth="1"/>
</worksheet>
</file>

<file path=xl/worksheets/sheet2.xml><?xml version="1.0" encoding="utf-8"?>
<worksheet xmlns="http://schemas.openxmlformats.org/spreadsheetml/2006/main">
  <sheetPr>
    <outlinePr summaryBelow="1" summaryRight="1"/>
    <pageSetUpPr/>
  </sheetPr>
  <dimension ref="B2:I45"/>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 customWidth="1" min="1" max="1"/>
    <col width="16" customWidth="1" min="2" max="2"/>
    <col width="13" customWidth="1" min="3" max="3"/>
    <col width="34" customWidth="1" min="4" max="4"/>
    <col width="15" customWidth="1" min="5" max="5"/>
    <col width="15" customWidth="1" min="6" max="6"/>
    <col width="2" customWidth="1" min="7" max="7"/>
    <col width="44" customWidth="1" min="8" max="8"/>
    <col width="16" customWidth="1" min="9" max="9"/>
  </cols>
  <sheetData>
    <row r="2">
      <c r="B2" s="31" t="inlineStr">
        <is>
          <t>Suivi du chiffre d'affaires 2026</t>
        </is>
      </c>
    </row>
    <row r="3" ht="30" customHeight="1">
      <c r="B3" s="4" t="inlineStr">
        <is>
          <t>Une ligne par facture émise. Le chiffre d'affaires d'une micro-entreprise se déclare à l'encaissement : renseignez la date de paiement quand l'argent arrive. Repère indicatif, à confirmer avec votre comptable.</t>
        </is>
      </c>
    </row>
    <row r="5">
      <c r="B5" s="11" t="inlineStr">
        <is>
          <t>N° de facture</t>
        </is>
      </c>
      <c r="C5" s="11" t="inlineStr">
        <is>
          <t>Date</t>
        </is>
      </c>
      <c r="D5" s="11" t="inlineStr">
        <is>
          <t>Client</t>
        </is>
      </c>
      <c r="E5" s="13" t="inlineStr">
        <is>
          <t>Montant</t>
        </is>
      </c>
      <c r="F5" s="11" t="inlineStr">
        <is>
          <t>Encaissé le</t>
        </is>
      </c>
      <c r="H5" s="32" t="inlineStr">
        <is>
          <t>Où en êtes-vous ?</t>
        </is>
      </c>
      <c r="I5" s="24" t="n"/>
    </row>
    <row r="6" ht="20" customHeight="1">
      <c r="B6" s="14" t="inlineStr">
        <is>
          <t>F-2026-011</t>
        </is>
      </c>
      <c r="C6" s="33" t="n">
        <v>46211</v>
      </c>
      <c r="D6" s="14" t="inlineStr">
        <is>
          <t>Cabinet Martin</t>
        </is>
      </c>
      <c r="E6" s="16" t="n">
        <v>1800</v>
      </c>
      <c r="F6" s="33" t="n">
        <v>46233</v>
      </c>
      <c r="H6" s="14" t="inlineStr">
        <is>
          <t>Total facturé</t>
        </is>
      </c>
      <c r="I6" s="34">
        <f>SUM(E6:E45)</f>
        <v/>
      </c>
    </row>
    <row r="7" ht="20" customHeight="1">
      <c r="B7" s="14" t="inlineStr">
        <is>
          <t>F-2026-012</t>
        </is>
      </c>
      <c r="C7" s="33" t="n">
        <v>46237</v>
      </c>
      <c r="D7" s="14" t="inlineStr">
        <is>
          <t>Librairie des Pentes</t>
        </is>
      </c>
      <c r="E7" s="16" t="n">
        <v>950</v>
      </c>
      <c r="F7" s="33" t="n">
        <v>46254</v>
      </c>
      <c r="H7" s="14" t="inlineStr">
        <is>
          <t>Total encaissé (chiffre d'affaires à déclarer)</t>
        </is>
      </c>
      <c r="I7" s="34">
        <f>SUMIF(F6:F45,"&lt;&gt;",E6:E45)</f>
        <v/>
      </c>
    </row>
    <row r="8" ht="20" customHeight="1">
      <c r="B8" s="14" t="inlineStr">
        <is>
          <t>F-2026-013</t>
        </is>
      </c>
      <c r="C8" s="33" t="n">
        <v>46267</v>
      </c>
      <c r="D8" s="14" t="inlineStr">
        <is>
          <t>Studio Kiné Croix-Rousse</t>
        </is>
      </c>
      <c r="E8" s="16" t="n">
        <v>2400</v>
      </c>
      <c r="F8" s="33" t="n"/>
      <c r="H8" s="14" t="inlineStr">
        <is>
          <t>Reste à encaisser</t>
        </is>
      </c>
      <c r="I8" s="34">
        <f>I6-I7</f>
        <v/>
      </c>
    </row>
    <row r="9">
      <c r="B9" s="14" t="inlineStr">
        <is>
          <t>F-2026-014</t>
        </is>
      </c>
      <c r="C9" s="33" t="n">
        <v>46295</v>
      </c>
      <c r="D9" s="14" t="inlineStr">
        <is>
          <t>Boulangerie Dupont &amp; Fils</t>
        </is>
      </c>
      <c r="E9" s="16" t="n">
        <v>1085</v>
      </c>
      <c r="F9" s="33" t="n"/>
    </row>
    <row r="10" ht="20" customHeight="1">
      <c r="B10" s="14" t="n"/>
      <c r="C10" s="33" t="n"/>
      <c r="D10" s="14" t="n"/>
      <c r="E10" s="16" t="n"/>
      <c r="F10" s="33" t="n"/>
      <c r="H10" s="14" t="inlineStr">
        <is>
          <t>Seuil de franchise de TVA (votre activité)</t>
        </is>
      </c>
      <c r="I10" s="34">
        <f>IF(Paramètres!$C$18="Prestations de services",Paramètres!$D$26,Paramètres!$C$26)</f>
        <v/>
      </c>
    </row>
    <row r="11" ht="20" customHeight="1">
      <c r="B11" s="14" t="n"/>
      <c r="C11" s="33" t="n"/>
      <c r="D11" s="14" t="n"/>
      <c r="E11" s="16" t="n"/>
      <c r="F11" s="33" t="n"/>
      <c r="H11" s="14" t="inlineStr">
        <is>
          <t>Seuil majoré de la franchise</t>
        </is>
      </c>
      <c r="I11" s="34">
        <f>IF(Paramètres!$C$18="Prestations de services",Paramètres!$D$27,Paramètres!$C$27)</f>
        <v/>
      </c>
    </row>
    <row r="12" ht="20" customHeight="1">
      <c r="B12" s="14" t="n"/>
      <c r="C12" s="33" t="n"/>
      <c r="D12" s="14" t="n"/>
      <c r="E12" s="16" t="n"/>
      <c r="F12" s="33" t="n"/>
      <c r="H12" s="14" t="inlineStr">
        <is>
          <t>Marge restante avant le seuil majoré</t>
        </is>
      </c>
      <c r="I12" s="34">
        <f>I11-I7</f>
        <v/>
      </c>
    </row>
    <row r="13">
      <c r="B13" s="14" t="n"/>
      <c r="C13" s="33" t="n"/>
      <c r="D13" s="14" t="n"/>
      <c r="E13" s="16" t="n"/>
      <c r="F13" s="33" t="n"/>
    </row>
    <row r="14" ht="20" customHeight="1">
      <c r="B14" s="14" t="n"/>
      <c r="C14" s="33" t="n"/>
      <c r="D14" s="14" t="n"/>
      <c r="E14" s="16" t="n"/>
      <c r="F14" s="33" t="n"/>
      <c r="H14" s="14" t="inlineStr">
        <is>
          <t>Plafond du régime micro-entreprise</t>
        </is>
      </c>
      <c r="I14" s="34">
        <f>IF(Paramètres!$C$18="Prestations de services",Paramètres!$D$28,Paramètres!$C$28)</f>
        <v/>
      </c>
    </row>
    <row r="15" ht="20" customHeight="1">
      <c r="B15" s="14" t="n"/>
      <c r="C15" s="33" t="n"/>
      <c r="D15" s="14" t="n"/>
      <c r="E15" s="16" t="n"/>
      <c r="F15" s="33" t="n"/>
      <c r="H15" s="14" t="inlineStr">
        <is>
          <t>Marge restante avant le plafond micro</t>
        </is>
      </c>
      <c r="I15" s="34">
        <f>I14-I7</f>
        <v/>
      </c>
    </row>
    <row r="16">
      <c r="B16" s="14" t="n"/>
      <c r="C16" s="33" t="n"/>
      <c r="D16" s="14" t="n"/>
      <c r="E16" s="16" t="n"/>
      <c r="F16" s="33" t="n"/>
    </row>
    <row r="17">
      <c r="B17" s="14" t="n"/>
      <c r="C17" s="33" t="n"/>
      <c r="D17" s="14" t="n"/>
      <c r="E17" s="16" t="n"/>
      <c r="F17" s="33" t="n"/>
      <c r="H17" s="35">
        <f>IF(I7&gt;I11,"Seuil majoré dépassé : la TVA est due dès le jour du dépassement. Contactez votre SIE.",IF(I7&gt;I10,"Seuil de franchise dépassé : vous restez en franchise cette année, la TVA s'appliquera au 1er janvier prochain.","Vous êtes sous le seuil de franchise de TVA."))</f>
        <v/>
      </c>
    </row>
    <row r="18">
      <c r="B18" s="14" t="n"/>
      <c r="C18" s="33" t="n"/>
      <c r="D18" s="14" t="n"/>
      <c r="E18" s="16" t="n"/>
      <c r="F18" s="33" t="n"/>
    </row>
    <row r="19">
      <c r="B19" s="14" t="n"/>
      <c r="C19" s="33" t="n"/>
      <c r="D19" s="14" t="n"/>
      <c r="E19" s="16" t="n"/>
      <c r="F19" s="33" t="n"/>
    </row>
    <row r="20">
      <c r="B20" s="14" t="n"/>
      <c r="C20" s="33" t="n"/>
      <c r="D20" s="14" t="n"/>
      <c r="E20" s="16" t="n"/>
      <c r="F20" s="33" t="n"/>
    </row>
    <row r="21">
      <c r="B21" s="14" t="n"/>
      <c r="C21" s="33" t="n"/>
      <c r="D21" s="14" t="n"/>
      <c r="E21" s="16" t="n"/>
      <c r="F21" s="33" t="n"/>
    </row>
    <row r="22">
      <c r="B22" s="14" t="n"/>
      <c r="C22" s="33" t="n"/>
      <c r="D22" s="14" t="n"/>
      <c r="E22" s="16" t="n"/>
      <c r="F22" s="33" t="n"/>
    </row>
    <row r="23">
      <c r="B23" s="14" t="n"/>
      <c r="C23" s="33" t="n"/>
      <c r="D23" s="14" t="n"/>
      <c r="E23" s="16" t="n"/>
      <c r="F23" s="33" t="n"/>
    </row>
    <row r="24">
      <c r="B24" s="14" t="n"/>
      <c r="C24" s="33" t="n"/>
      <c r="D24" s="14" t="n"/>
      <c r="E24" s="16" t="n"/>
      <c r="F24" s="33" t="n"/>
    </row>
    <row r="25">
      <c r="B25" s="14" t="n"/>
      <c r="C25" s="33" t="n"/>
      <c r="D25" s="14" t="n"/>
      <c r="E25" s="16" t="n"/>
      <c r="F25" s="33" t="n"/>
    </row>
    <row r="26">
      <c r="B26" s="14" t="n"/>
      <c r="C26" s="33" t="n"/>
      <c r="D26" s="14" t="n"/>
      <c r="E26" s="16" t="n"/>
      <c r="F26" s="33" t="n"/>
    </row>
    <row r="27">
      <c r="B27" s="14" t="n"/>
      <c r="C27" s="33" t="n"/>
      <c r="D27" s="14" t="n"/>
      <c r="E27" s="16" t="n"/>
      <c r="F27" s="33" t="n"/>
    </row>
    <row r="28">
      <c r="B28" s="14" t="n"/>
      <c r="C28" s="33" t="n"/>
      <c r="D28" s="14" t="n"/>
      <c r="E28" s="16" t="n"/>
      <c r="F28" s="33" t="n"/>
    </row>
    <row r="29">
      <c r="B29" s="14" t="n"/>
      <c r="C29" s="33" t="n"/>
      <c r="D29" s="14" t="n"/>
      <c r="E29" s="16" t="n"/>
      <c r="F29" s="33" t="n"/>
    </row>
    <row r="30">
      <c r="B30" s="14" t="n"/>
      <c r="C30" s="33" t="n"/>
      <c r="D30" s="14" t="n"/>
      <c r="E30" s="16" t="n"/>
      <c r="F30" s="33" t="n"/>
    </row>
    <row r="31">
      <c r="B31" s="14" t="n"/>
      <c r="C31" s="33" t="n"/>
      <c r="D31" s="14" t="n"/>
      <c r="E31" s="16" t="n"/>
      <c r="F31" s="33" t="n"/>
    </row>
    <row r="32">
      <c r="B32" s="14" t="n"/>
      <c r="C32" s="33" t="n"/>
      <c r="D32" s="14" t="n"/>
      <c r="E32" s="16" t="n"/>
      <c r="F32" s="33" t="n"/>
    </row>
    <row r="33">
      <c r="B33" s="14" t="n"/>
      <c r="C33" s="33" t="n"/>
      <c r="D33" s="14" t="n"/>
      <c r="E33" s="16" t="n"/>
      <c r="F33" s="33" t="n"/>
    </row>
    <row r="34">
      <c r="B34" s="14" t="n"/>
      <c r="C34" s="33" t="n"/>
      <c r="D34" s="14" t="n"/>
      <c r="E34" s="16" t="n"/>
      <c r="F34" s="33" t="n"/>
    </row>
    <row r="35">
      <c r="B35" s="14" t="n"/>
      <c r="C35" s="33" t="n"/>
      <c r="D35" s="14" t="n"/>
      <c r="E35" s="16" t="n"/>
      <c r="F35" s="33" t="n"/>
    </row>
    <row r="36">
      <c r="B36" s="14" t="n"/>
      <c r="C36" s="33" t="n"/>
      <c r="D36" s="14" t="n"/>
      <c r="E36" s="16" t="n"/>
      <c r="F36" s="33" t="n"/>
    </row>
    <row r="37">
      <c r="B37" s="14" t="n"/>
      <c r="C37" s="33" t="n"/>
      <c r="D37" s="14" t="n"/>
      <c r="E37" s="16" t="n"/>
      <c r="F37" s="33" t="n"/>
    </row>
    <row r="38">
      <c r="B38" s="14" t="n"/>
      <c r="C38" s="33" t="n"/>
      <c r="D38" s="14" t="n"/>
      <c r="E38" s="16" t="n"/>
      <c r="F38" s="33" t="n"/>
    </row>
    <row r="39">
      <c r="B39" s="14" t="n"/>
      <c r="C39" s="33" t="n"/>
      <c r="D39" s="14" t="n"/>
      <c r="E39" s="16" t="n"/>
      <c r="F39" s="33" t="n"/>
    </row>
    <row r="40">
      <c r="B40" s="14" t="n"/>
      <c r="C40" s="33" t="n"/>
      <c r="D40" s="14" t="n"/>
      <c r="E40" s="16" t="n"/>
      <c r="F40" s="33" t="n"/>
    </row>
    <row r="41">
      <c r="B41" s="14" t="n"/>
      <c r="C41" s="33" t="n"/>
      <c r="D41" s="14" t="n"/>
      <c r="E41" s="16" t="n"/>
      <c r="F41" s="33" t="n"/>
    </row>
    <row r="42">
      <c r="B42" s="14" t="n"/>
      <c r="C42" s="33" t="n"/>
      <c r="D42" s="14" t="n"/>
      <c r="E42" s="16" t="n"/>
      <c r="F42" s="33" t="n"/>
    </row>
    <row r="43">
      <c r="B43" s="14" t="n"/>
      <c r="C43" s="33" t="n"/>
      <c r="D43" s="14" t="n"/>
      <c r="E43" s="16" t="n"/>
      <c r="F43" s="33" t="n"/>
    </row>
    <row r="44">
      <c r="B44" s="14" t="n"/>
      <c r="C44" s="33" t="n"/>
      <c r="D44" s="14" t="n"/>
      <c r="E44" s="16" t="n"/>
      <c r="F44" s="33" t="n"/>
    </row>
    <row r="45">
      <c r="B45" s="14" t="n"/>
      <c r="C45" s="33" t="n"/>
      <c r="D45" s="14" t="n"/>
      <c r="E45" s="16" t="n"/>
      <c r="F45" s="33" t="n"/>
    </row>
  </sheetData>
  <mergeCells count="2">
    <mergeCell ref="H17:I19"/>
    <mergeCell ref="B3:F3"/>
  </mergeCells>
  <conditionalFormatting sqref="I12">
    <cfRule type="expression" priority="1" dxfId="0">
      <formula>I12&lt;0</formula>
    </cfRule>
  </conditionalFormatting>
  <conditionalFormatting sqref="I15">
    <cfRule type="expression" priority="2" dxfId="0">
      <formula>I15&lt;0</formula>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B2:D39"/>
  <sheetViews>
    <sheetView showGridLines="0" workbookViewId="0">
      <selection activeCell="A1" sqref="A1"/>
    </sheetView>
  </sheetViews>
  <sheetFormatPr baseColWidth="8" defaultRowHeight="15"/>
  <cols>
    <col width="2" customWidth="1" min="1" max="1"/>
    <col width="42" customWidth="1" min="2" max="2"/>
    <col width="36" customWidth="1" min="3" max="3"/>
    <col width="18" customWidth="1" min="4" max="4"/>
  </cols>
  <sheetData>
    <row r="2">
      <c r="B2" s="31" t="inlineStr">
        <is>
          <t>Paramètres du modèle</t>
        </is>
      </c>
    </row>
    <row r="3" ht="30" customHeight="1">
      <c r="B3" s="36" t="inlineStr">
        <is>
          <t>Remplissez cette feuille une fois : chaque facture reprend automatiquement votre identité et vos réglages.</t>
        </is>
      </c>
    </row>
    <row r="5">
      <c r="B5" s="32" t="inlineStr">
        <is>
          <t>Votre micro-entreprise</t>
        </is>
      </c>
      <c r="C5" s="24" t="n"/>
    </row>
    <row r="6" ht="20" customHeight="1">
      <c r="B6" s="14" t="inlineStr">
        <is>
          <t>Prénom et nom (la mention EI est ajoutée seule)</t>
        </is>
      </c>
      <c r="C6" s="37" t="inlineStr">
        <is>
          <t>Julie Moreau</t>
        </is>
      </c>
    </row>
    <row r="7" ht="20" customHeight="1">
      <c r="B7" s="14" t="inlineStr">
        <is>
          <t>Nom commercial (facultatif)</t>
        </is>
      </c>
      <c r="C7" s="37" t="inlineStr">
        <is>
          <t>Atelier Numérique</t>
        </is>
      </c>
    </row>
    <row r="8" ht="20" customHeight="1">
      <c r="B8" s="14" t="inlineStr">
        <is>
          <t>Adresse</t>
        </is>
      </c>
      <c r="C8" s="37" t="inlineStr">
        <is>
          <t>12 rue des Lilas</t>
        </is>
      </c>
    </row>
    <row r="9" ht="20" customHeight="1">
      <c r="B9" s="14" t="inlineStr">
        <is>
          <t>Code postal et ville</t>
        </is>
      </c>
      <c r="C9" s="37" t="inlineStr">
        <is>
          <t>69001 Lyon</t>
        </is>
      </c>
    </row>
    <row r="10" ht="20" customHeight="1">
      <c r="B10" s="14" t="inlineStr">
        <is>
          <t>Téléphone</t>
        </is>
      </c>
      <c r="C10" s="37" t="inlineStr">
        <is>
          <t>06 12 34 56 78</t>
        </is>
      </c>
    </row>
    <row r="11" ht="20" customHeight="1">
      <c r="B11" s="14" t="inlineStr">
        <is>
          <t>E-mail</t>
        </is>
      </c>
      <c r="C11" s="37" t="inlineStr">
        <is>
          <t>julie@atelier-numerique.fr</t>
        </is>
      </c>
    </row>
    <row r="12" ht="20" customHeight="1">
      <c r="B12" s="14" t="inlineStr">
        <is>
          <t>SIRET</t>
        </is>
      </c>
      <c r="C12" s="37" t="inlineStr">
        <is>
          <t>123 456 789 00012</t>
        </is>
      </c>
    </row>
    <row r="13" ht="20" customHeight="1">
      <c r="B13" s="14" t="inlineStr">
        <is>
          <t>Immatriculation RCS ou RM (vide en libéral)</t>
        </is>
      </c>
      <c r="C13" s="37" t="n"/>
    </row>
    <row r="14" ht="20" customHeight="1">
      <c r="B14" s="14" t="inlineStr">
        <is>
          <t>IBAN</t>
        </is>
      </c>
      <c r="C14" s="37" t="inlineStr">
        <is>
          <t>FR76 0000 0000 0000 0000 0000 000</t>
        </is>
      </c>
    </row>
    <row r="15" ht="20" customHeight="1">
      <c r="B15" s="14" t="inlineStr">
        <is>
          <t>BIC</t>
        </is>
      </c>
      <c r="C15" s="37" t="inlineStr">
        <is>
          <t>XXXXFRPP</t>
        </is>
      </c>
    </row>
    <row r="17">
      <c r="B17" s="32" t="inlineStr">
        <is>
          <t>Réglages</t>
        </is>
      </c>
      <c r="C17" s="24" t="n"/>
    </row>
    <row r="18" ht="20" customHeight="1">
      <c r="B18" s="14" t="inlineStr">
        <is>
          <t>Nature de l'activité</t>
        </is>
      </c>
      <c r="C18" s="37" t="inlineStr">
        <is>
          <t>Prestations de services</t>
        </is>
      </c>
    </row>
    <row r="19" ht="20" customHeight="1">
      <c r="B19" s="14" t="inlineStr">
        <is>
          <t>Délai de paiement (jours après émission)</t>
        </is>
      </c>
      <c r="C19" s="37" t="n">
        <v>30</v>
      </c>
    </row>
    <row r="20" ht="20" customHeight="1">
      <c r="B20" s="14" t="inlineStr">
        <is>
          <t>Préfixe de numérotation</t>
        </is>
      </c>
      <c r="C20" s="37" t="inlineStr">
        <is>
          <t>F-2026-</t>
        </is>
      </c>
    </row>
    <row r="21" ht="20" customHeight="1">
      <c r="B21" s="14" t="inlineStr">
        <is>
          <t>Taux des pénalités de retard</t>
        </is>
      </c>
      <c r="C21" s="37" t="inlineStr">
        <is>
          <t>trois fois le taux d'intérêt légal</t>
        </is>
      </c>
    </row>
    <row r="22" ht="20" customHeight="1">
      <c r="B22" s="14" t="inlineStr">
        <is>
          <t>Escompte pour paiement anticipé</t>
        </is>
      </c>
      <c r="C22" s="37" t="inlineStr">
        <is>
          <t>néant</t>
        </is>
      </c>
    </row>
    <row r="24">
      <c r="B24" s="32" t="inlineStr">
        <is>
          <t>Seuils 2026 (source : service-public.fr)</t>
        </is>
      </c>
      <c r="C24" s="24" t="n"/>
    </row>
    <row r="25">
      <c r="C25" s="38" t="inlineStr">
        <is>
          <t>Ventes de marchandises</t>
        </is>
      </c>
      <c r="D25" s="38" t="inlineStr">
        <is>
          <t>Prestations de services</t>
        </is>
      </c>
    </row>
    <row r="26" ht="20" customHeight="1">
      <c r="B26" s="14" t="inlineStr">
        <is>
          <t>Franchise de TVA : seuil (CA de l'année précédente)</t>
        </is>
      </c>
      <c r="C26" s="39" t="n">
        <v>85000</v>
      </c>
      <c r="D26" s="39" t="n">
        <v>37500</v>
      </c>
    </row>
    <row r="27" ht="20" customHeight="1">
      <c r="B27" s="14" t="inlineStr">
        <is>
          <t>Franchise de TVA : seuil majoré (année en cours)</t>
        </is>
      </c>
      <c r="C27" s="39" t="n">
        <v>93500</v>
      </c>
      <c r="D27" s="39" t="n">
        <v>41250</v>
      </c>
    </row>
    <row r="28" ht="20" customHeight="1">
      <c r="B28" s="14" t="inlineStr">
        <is>
          <t>Plafond du régime micro-entreprise</t>
        </is>
      </c>
      <c r="C28" s="39" t="n">
        <v>203100</v>
      </c>
      <c r="D28" s="39" t="n">
        <v>83600</v>
      </c>
    </row>
    <row r="30">
      <c r="B30" s="32" t="inlineStr">
        <is>
          <t>Listes (ne pas modifier, sauf pour ajouter)</t>
        </is>
      </c>
      <c r="C30" s="24" t="n"/>
    </row>
    <row r="31">
      <c r="B31" s="40" t="inlineStr">
        <is>
          <t>Unités</t>
        </is>
      </c>
      <c r="C31" s="40" t="inlineStr">
        <is>
          <t>Catégorie de l'opération</t>
        </is>
      </c>
    </row>
    <row r="32">
      <c r="B32" s="41" t="inlineStr">
        <is>
          <t>forfait</t>
        </is>
      </c>
      <c r="C32" s="41" t="inlineStr">
        <is>
          <t>Prestations de services</t>
        </is>
      </c>
    </row>
    <row r="33">
      <c r="B33" s="41" t="inlineStr">
        <is>
          <t>heure</t>
        </is>
      </c>
      <c r="C33" s="41" t="inlineStr">
        <is>
          <t>Livraisons de biens</t>
        </is>
      </c>
    </row>
    <row r="34">
      <c r="B34" s="41" t="inlineStr">
        <is>
          <t>jour</t>
        </is>
      </c>
      <c r="C34" s="41" t="inlineStr">
        <is>
          <t>Livraisons de biens et prestations de services</t>
        </is>
      </c>
    </row>
    <row r="35">
      <c r="B35" s="41" t="inlineStr">
        <is>
          <t>pièce</t>
        </is>
      </c>
    </row>
    <row r="36">
      <c r="B36" s="41" t="inlineStr">
        <is>
          <t>page</t>
        </is>
      </c>
      <c r="C36" s="40" t="inlineStr">
        <is>
          <t>Nature de l'activité</t>
        </is>
      </c>
    </row>
    <row r="37">
      <c r="B37" s="41" t="inlineStr">
        <is>
          <t>mois</t>
        </is>
      </c>
      <c r="C37" s="41" t="inlineStr">
        <is>
          <t>Prestations de services</t>
        </is>
      </c>
    </row>
    <row r="38">
      <c r="B38" s="41" t="inlineStr">
        <is>
          <t>séance</t>
        </is>
      </c>
      <c r="C38" s="41" t="inlineStr">
        <is>
          <t>Ventes de marchandises</t>
        </is>
      </c>
    </row>
    <row r="39">
      <c r="B39" s="41" t="inlineStr">
        <is>
          <t>km</t>
        </is>
      </c>
    </row>
  </sheetData>
  <mergeCells count="1">
    <mergeCell ref="B3:C3"/>
  </mergeCells>
  <dataValidations count="1">
    <dataValidation sqref="C18" showDropDown="0" showInputMessage="0" showErrorMessage="0" allowBlank="0" type="list">
      <formula1>=$C$37:$C$38</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B2:B26"/>
  <sheetViews>
    <sheetView showGridLines="0" workbookViewId="0">
      <selection activeCell="A1" sqref="A1"/>
    </sheetView>
  </sheetViews>
  <sheetFormatPr baseColWidth="8" defaultRowHeight="15"/>
  <cols>
    <col width="2" customWidth="1" min="1" max="1"/>
    <col width="100" customWidth="1" min="2" max="2"/>
  </cols>
  <sheetData>
    <row r="2">
      <c r="B2" s="31" t="inlineStr">
        <is>
          <t>Mode d'emploi du modèle de facture auto-entrepreneur</t>
        </is>
      </c>
    </row>
    <row r="4">
      <c r="B4" s="42" t="inlineStr">
        <is>
          <t>1. Votre identité</t>
        </is>
      </c>
    </row>
    <row r="5" ht="60" customHeight="1">
      <c r="B5" s="9" t="inlineStr">
        <is>
          <t>Ouvrez « Paramètres ». Saisissez vos prénom et nom : la mention « EI » (entrepreneur individuel) s'ajoute seule, elle est obligatoire depuis 2022. Ajoutez votre nom commercial si vous en avez un, votre adresse, votre SIRET et votre IBAN. Si votre activité est commerciale ou artisanale, indiquez votre immatriculation (RCS + ville du greffe, ou RM) ; laissez vide en activité libérale.</t>
        </is>
      </c>
    </row>
    <row r="7">
      <c r="B7" s="42" t="inlineStr">
        <is>
          <t>2. Votre activité</t>
        </is>
      </c>
    </row>
    <row r="8" ht="30" customHeight="1">
      <c r="B8" s="9" t="inlineStr">
        <is>
          <t>Choisissez « Prestations de services » ou « Ventes de marchandises » : la feuille « Suivi du CA » compare votre chiffre d'affaires aux bons seuils.</t>
        </is>
      </c>
    </row>
    <row r="10">
      <c r="B10" s="42" t="inlineStr">
        <is>
          <t>3. Le client</t>
        </is>
      </c>
    </row>
    <row r="11" ht="45" customHeight="1">
      <c r="B11" s="9" t="inlineStr">
        <is>
          <t>Sur « Facture », indiquez le nom et l'adresse du client. Pour un client professionnel, ajoutez son numéro SIREN. Choisissez la catégorie de l'opération. L'adresse de livraison ne sert que si des biens sont livrés ailleurs.</t>
        </is>
      </c>
    </row>
    <row r="13">
      <c r="B13" s="42" t="inlineStr">
        <is>
          <t>4. Les lignes</t>
        </is>
      </c>
    </row>
    <row r="14" ht="30" customHeight="1">
      <c r="B14" s="9" t="inlineStr">
        <is>
          <t>Désignation précise, quantité, unité et prix. Pas de TVA : en franchise, votre prix est un prix net. La mention « TVA non applicable, art. 293 B du CGI » est déjà sous le total, ne la retirez pas.</t>
        </is>
      </c>
    </row>
    <row r="16">
      <c r="B16" s="42" t="inlineStr">
        <is>
          <t>5. Le numéro</t>
        </is>
      </c>
    </row>
    <row r="17" ht="30" customHeight="1">
      <c r="B17" s="9" t="inlineStr">
        <is>
          <t>Un numéro unique par facture, dans une suite continue : F-2026-014, puis 015… Reportez chaque facture dans « Suivi du CA » et notez la date d'encaissement.</t>
        </is>
      </c>
    </row>
    <row r="19">
      <c r="B19" s="42" t="inlineStr">
        <is>
          <t>6. L'envoi</t>
        </is>
      </c>
    </row>
    <row r="20" ht="45" customHeight="1">
      <c r="B20" s="9" t="inlineStr">
        <is>
          <t>Enregistrez en PDF. Avec la facturation électronique, les micro-entreprises devront émettre leurs factures entre entreprises via une plateforme agréée à partir du 1er septembre 2027, et doivent pouvoir en recevoir depuis le 1er septembre 2026.</t>
        </is>
      </c>
    </row>
    <row r="22">
      <c r="B22" s="42" t="inlineStr">
        <is>
          <t>Seuils 2026</t>
        </is>
      </c>
    </row>
    <row r="23" ht="45" customHeight="1">
      <c r="B23" s="9" t="inlineStr">
        <is>
          <t>Franchise de TVA : 37 500 € (seuil majoré 41 250 €) pour les services, 85 000 € (seuil majoré 93 500 €) pour les ventes. Régime micro : 83 600 € pour les services, 203 100 € pour les ventes. Le seuil unique de 25 000 € envisagé en 2025 a été abandonné.</t>
        </is>
      </c>
    </row>
    <row r="25">
      <c r="B25" s="42" t="inlineStr">
        <is>
          <t>Pour aller plus loin</t>
        </is>
      </c>
    </row>
    <row r="26" ht="30" customHeight="1">
      <c r="B26" s="9" t="inlineStr">
        <is>
          <t>Ce modèle est proposé gratuitement par Digitiz : https://digitiz.fr/modeles/facture-auto-entrepreneur/ . Pour une facture en ligne sans tableur : https://digitiz.fr/outils/generateur-facture/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2026-09-26T09:55:04Z</dcterms:created>
  <dcterms:modified xmlns:dcterms="http://purl.org/dc/terms/" xmlns:xsi="http://www.w3.org/2001/XMLSchema-instance" xsi:type="dcterms:W3CDTF">2026-09-26T09:55:04Z</dcterms:modified>
</cp:coreProperties>
</file>