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compte" sheetId="1" state="visible" r:id="rId1"/>
    <sheet xmlns:r="http://schemas.openxmlformats.org/officeDocument/2006/relationships" name="Solde" sheetId="2" state="visible" r:id="rId2"/>
    <sheet xmlns:r="http://schemas.openxmlformats.org/officeDocument/2006/relationships" name="Paramètres" sheetId="3" state="visible" r:id="rId3"/>
    <sheet xmlns:r="http://schemas.openxmlformats.org/officeDocument/2006/relationships" name="Mode d'emploi" sheetId="4" state="visible" r:id="rId4"/>
  </sheets>
  <definedNames>
    <definedName name="_xlnm.Print_Area" localSheetId="0">'Acompte'!$A$1:$H$43</definedName>
    <definedName name="_xlnm.Print_Area" localSheetId="1">'Solde'!$A$1:$H$45</definedName>
  </definedNames>
  <calcPr calcId="124519" fullCalcOnLoad="1"/>
</workbook>
</file>

<file path=xl/styles.xml><?xml version="1.0" encoding="utf-8"?>
<styleSheet xmlns="http://schemas.openxmlformats.org/spreadsheetml/2006/main">
  <numFmts count="5">
    <numFmt numFmtId="164" formatCode="0.0%"/>
    <numFmt numFmtId="165" formatCode="yyyy-mm-dd"/>
    <numFmt numFmtId="166" formatCode="DD/MM/YYYY"/>
    <numFmt numFmtId="167" formatCode="#,##0.00&quot; €&quot;;-#,##0.00&quot; €&quot;;&quot;&quot;"/>
    <numFmt numFmtId="168" formatCode="#,##0.00&quot; €&quot;"/>
  </numFmts>
  <fonts count="15">
    <font>
      <name val="Calibri"/>
      <family val="2"/>
      <color theme="1"/>
      <sz val="11"/>
      <scheme val="minor"/>
    </font>
    <font>
      <name val="Arial"/>
      <b val="1"/>
      <color rgb="0012CC96"/>
      <sz val="18"/>
    </font>
    <font>
      <name val="Arial"/>
      <color rgb="006B7280"/>
      <sz val="10"/>
    </font>
    <font>
      <name val="Arial"/>
      <b val="1"/>
      <color rgb="00FFFFFF"/>
      <sz val="11"/>
    </font>
    <font>
      <name val="Arial"/>
      <color rgb="001B2B3A"/>
      <sz val="10"/>
    </font>
    <font>
      <name val="Arial"/>
      <b val="1"/>
      <color rgb="001B2B3A"/>
      <sz val="10"/>
    </font>
    <font>
      <name val="Arial"/>
      <color rgb="006B7280"/>
      <sz val="9"/>
    </font>
    <font>
      <name val="Arial"/>
      <b val="1"/>
      <color rgb="001B2B3A"/>
      <sz val="20"/>
    </font>
    <font>
      <name val="Arial"/>
      <b val="1"/>
      <color rgb="0012CC96"/>
      <sz val="8"/>
    </font>
    <font>
      <name val="Arial"/>
      <b val="1"/>
      <color rgb="0012CC96"/>
      <sz val="11"/>
    </font>
    <font>
      <name val="Arial"/>
      <b val="1"/>
      <color rgb="001B2B3A"/>
      <sz val="9"/>
    </font>
    <font>
      <name val="Arial"/>
      <b val="1"/>
      <color rgb="00FFFFFF"/>
      <sz val="12"/>
    </font>
    <font>
      <name val="Arial"/>
      <color rgb="006B7280"/>
      <sz val="8"/>
    </font>
    <font>
      <name val="Arial"/>
      <color rgb="001B2B3A"/>
      <sz val="9"/>
    </font>
    <font>
      <name val="Arial"/>
      <b val="1"/>
      <color rgb="001B2B3A"/>
      <sz val="11"/>
    </font>
  </fonts>
  <fills count="4">
    <fill>
      <patternFill/>
    </fill>
    <fill>
      <patternFill patternType="gray125"/>
    </fill>
    <fill>
      <patternFill patternType="solid">
        <fgColor rgb="001B2B3A"/>
        <bgColor rgb="001B2B3A"/>
      </patternFill>
    </fill>
    <fill>
      <patternFill patternType="solid">
        <fgColor rgb="00D9EDDF"/>
        <bgColor rgb="00D9EDDF"/>
      </patternFill>
    </fill>
  </fills>
  <borders count="6">
    <border>
      <left/>
      <right/>
      <top/>
      <bottom/>
      <diagonal/>
    </border>
    <border>
      <bottom style="thin">
        <color rgb="00D1D5DB"/>
      </bottom>
    </border>
    <border>
      <left style="thin">
        <color rgb="0012CC96"/>
      </left>
      <right style="thin">
        <color rgb="0012CC96"/>
      </right>
      <top style="thin">
        <color rgb="0012CC96"/>
      </top>
      <bottom style="thin">
        <color rgb="0012CC96"/>
      </bottom>
    </border>
    <border>
      <top style="thin">
        <color rgb="0012CC96"/>
      </top>
      <bottom style="thin">
        <color rgb="0012CC96"/>
      </bottom>
    </border>
    <border>
      <top style="thin">
        <color rgb="0012CC96"/>
      </top>
    </border>
    <border>
      <top style="thin">
        <color rgb="00D1D5DB"/>
      </top>
    </border>
  </borders>
  <cellStyleXfs count="1">
    <xf numFmtId="0" fontId="0" fillId="0" borderId="0"/>
  </cellStyleXfs>
  <cellXfs count="45">
    <xf numFmtId="0" fontId="0" fillId="0" borderId="0" pivotButton="0" quotePrefix="0" xfId="0"/>
    <xf numFmtId="0" fontId="1" fillId="0" borderId="0" applyAlignment="1" pivotButton="0" quotePrefix="0" xfId="0">
      <alignment horizontal="left" vertical="center" wrapText="1"/>
    </xf>
    <xf numFmtId="0" fontId="7" fillId="0" borderId="0" applyAlignment="1" pivotButton="0" quotePrefix="0" xfId="0">
      <alignment horizontal="right" vertical="center"/>
    </xf>
    <xf numFmtId="0" fontId="6" fillId="0" borderId="0" applyAlignment="1" pivotButton="0" quotePrefix="0" xfId="0">
      <alignment horizontal="left" vertical="center" wrapText="1"/>
    </xf>
    <xf numFmtId="0" fontId="6" fillId="0" borderId="0" applyAlignment="1" pivotButton="0" quotePrefix="0" xfId="0">
      <alignment horizontal="right" vertical="center"/>
    </xf>
    <xf numFmtId="0" fontId="5" fillId="0" borderId="1" applyAlignment="1" pivotButton="0" quotePrefix="0" xfId="0">
      <alignment horizontal="right" vertical="center"/>
    </xf>
    <xf numFmtId="166" fontId="5" fillId="0" borderId="1" applyAlignment="1" pivotButton="0" quotePrefix="0" xfId="0">
      <alignment horizontal="right" vertical="center"/>
    </xf>
    <xf numFmtId="0" fontId="8" fillId="0" borderId="0" applyAlignment="1" pivotButton="0" quotePrefix="0" xfId="0">
      <alignment horizontal="left" vertical="center" wrapText="1"/>
    </xf>
    <xf numFmtId="0" fontId="5" fillId="0" borderId="0" applyAlignment="1" pivotButton="0" quotePrefix="0" xfId="0">
      <alignment horizontal="left" vertical="center" wrapText="1"/>
    </xf>
    <xf numFmtId="0" fontId="4" fillId="0" borderId="0" applyAlignment="1" pivotButton="0" quotePrefix="0" xfId="0">
      <alignment horizontal="left" vertical="center" wrapText="1"/>
    </xf>
    <xf numFmtId="0" fontId="4" fillId="0" borderId="0" applyAlignment="1" pivotButton="0" quotePrefix="0" xfId="0">
      <alignment horizontal="left" vertical="top" wrapText="1"/>
    </xf>
    <xf numFmtId="0" fontId="5" fillId="0" borderId="0" applyAlignment="1" pivotButton="0" quotePrefix="0" xfId="0">
      <alignment horizontal="right" vertical="center"/>
    </xf>
    <xf numFmtId="9" fontId="9" fillId="0" borderId="2" applyAlignment="1" pivotButton="0" quotePrefix="0" xfId="0">
      <alignment horizontal="center" vertical="center" wrapText="1"/>
    </xf>
    <xf numFmtId="0" fontId="10" fillId="3" borderId="3" applyAlignment="1" pivotButton="0" quotePrefix="0" xfId="0">
      <alignment horizontal="left" vertical="center" wrapText="1"/>
    </xf>
    <xf numFmtId="0" fontId="10" fillId="3" borderId="3" applyAlignment="1" pivotButton="0" quotePrefix="0" xfId="0">
      <alignment horizontal="right" vertical="center"/>
    </xf>
    <xf numFmtId="0" fontId="10" fillId="3" borderId="3" applyAlignment="1" pivotButton="0" quotePrefix="0" xfId="0">
      <alignment horizontal="center" vertical="center" wrapText="1"/>
    </xf>
    <xf numFmtId="0" fontId="4" fillId="0" borderId="1" applyAlignment="1" pivotButton="0" quotePrefix="0" xfId="0">
      <alignment horizontal="left" vertical="center" wrapText="1"/>
    </xf>
    <xf numFmtId="167" fontId="4" fillId="0" borderId="1" applyAlignment="1" pivotButton="0" quotePrefix="0" xfId="0">
      <alignment horizontal="right" vertical="center"/>
    </xf>
    <xf numFmtId="164" fontId="4" fillId="0" borderId="1" applyAlignment="1" pivotButton="0" quotePrefix="0" xfId="0">
      <alignment horizontal="center" vertical="center" wrapText="1"/>
    </xf>
    <xf numFmtId="167" fontId="5" fillId="0" borderId="1" applyAlignment="1" pivotButton="0" quotePrefix="0" xfId="0">
      <alignment horizontal="right" vertical="center"/>
    </xf>
    <xf numFmtId="0" fontId="5" fillId="0" borderId="4" applyAlignment="1" pivotButton="0" quotePrefix="0" xfId="0">
      <alignment horizontal="right" vertical="center"/>
    </xf>
    <xf numFmtId="168" fontId="5" fillId="0" borderId="4" applyAlignment="1" pivotButton="0" quotePrefix="0" xfId="0">
      <alignment horizontal="right" vertical="center"/>
    </xf>
    <xf numFmtId="0" fontId="0" fillId="0" borderId="4" pivotButton="0" quotePrefix="0" xfId="0"/>
    <xf numFmtId="0" fontId="4" fillId="0" borderId="0" applyAlignment="1" pivotButton="0" quotePrefix="0" xfId="0">
      <alignment horizontal="right" vertical="center"/>
    </xf>
    <xf numFmtId="168" fontId="4" fillId="0" borderId="0" applyAlignment="1" pivotButton="0" quotePrefix="0" xfId="0">
      <alignment horizontal="right" vertical="center"/>
    </xf>
    <xf numFmtId="0" fontId="11" fillId="2" borderId="0" applyAlignment="1" pivotButton="0" quotePrefix="0" xfId="0">
      <alignment horizontal="right" vertical="center"/>
    </xf>
    <xf numFmtId="168" fontId="11" fillId="2" borderId="0" applyAlignment="1" pivotButton="0" quotePrefix="0" xfId="0">
      <alignment horizontal="right" vertical="center"/>
    </xf>
    <xf numFmtId="0" fontId="12" fillId="0" borderId="0" applyAlignment="1" pivotButton="0" quotePrefix="0" xfId="0">
      <alignment horizontal="left" vertical="top" wrapText="1"/>
    </xf>
    <xf numFmtId="0" fontId="13" fillId="0" borderId="0" applyAlignment="1" pivotButton="0" quotePrefix="0" xfId="0">
      <alignment horizontal="left" vertical="center" wrapText="1"/>
    </xf>
    <xf numFmtId="0" fontId="12" fillId="0" borderId="5" applyAlignment="1" pivotButton="0" quotePrefix="0" xfId="0">
      <alignment horizontal="center" vertical="center" wrapText="1"/>
    </xf>
    <xf numFmtId="0" fontId="0" fillId="0" borderId="1" pivotButton="0" quotePrefix="0" xfId="0"/>
    <xf numFmtId="166" fontId="4" fillId="0" borderId="1" applyAlignment="1" pivotButton="0" quotePrefix="0" xfId="0">
      <alignment horizontal="center" vertical="center" wrapText="1"/>
    </xf>
    <xf numFmtId="0" fontId="3" fillId="2" borderId="0" applyAlignment="1" pivotButton="0" quotePrefix="0" xfId="0">
      <alignment horizontal="right" vertical="center"/>
    </xf>
    <xf numFmtId="168" fontId="3" fillId="2" borderId="0" applyAlignment="1" pivotButton="0" quotePrefix="0" xfId="0">
      <alignment horizontal="right" vertical="center"/>
    </xf>
    <xf numFmtId="0" fontId="0" fillId="2" borderId="0" pivotButton="0" quotePrefix="0" xfId="0"/>
    <xf numFmtId="0" fontId="12" fillId="0" borderId="0" applyAlignment="1" pivotButton="0" quotePrefix="0" xfId="0">
      <alignment horizontal="right" vertical="center"/>
    </xf>
    <xf numFmtId="0" fontId="1" fillId="0" borderId="0" pivotButton="0" quotePrefix="0" xfId="0"/>
    <xf numFmtId="0" fontId="2" fillId="0" borderId="0" applyAlignment="1" pivotButton="0" quotePrefix="0" xfId="0">
      <alignment horizontal="left" vertical="center" wrapText="1"/>
    </xf>
    <xf numFmtId="0" fontId="3" fillId="2" borderId="0" applyAlignment="1" pivotButton="0" quotePrefix="0" xfId="0">
      <alignment horizontal="left" vertical="center" wrapText="1"/>
    </xf>
    <xf numFmtId="0" fontId="5" fillId="0" borderId="1" applyAlignment="1" pivotButton="0" quotePrefix="0" xfId="0">
      <alignment horizontal="left" vertical="center" wrapText="1"/>
    </xf>
    <xf numFmtId="9" fontId="5" fillId="0" borderId="1" applyAlignment="1" pivotButton="0" quotePrefix="0" xfId="0">
      <alignment horizontal="left" vertical="center" wrapText="1"/>
    </xf>
    <xf numFmtId="0" fontId="6" fillId="0" borderId="0" pivotButton="0" quotePrefix="0" xfId="0"/>
    <xf numFmtId="164" fontId="4" fillId="0" borderId="0" pivotButton="0" quotePrefix="0" xfId="0"/>
    <xf numFmtId="0" fontId="4" fillId="0" borderId="0" pivotButton="0" quotePrefix="0" xfId="0"/>
    <xf numFmtId="0" fontId="1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G42"/>
  <sheetViews>
    <sheetView showGridLines="0" workbookViewId="0">
      <selection activeCell="A1" sqref="A1"/>
    </sheetView>
  </sheetViews>
  <sheetFormatPr baseColWidth="8" defaultRowHeight="15"/>
  <cols>
    <col width="2" customWidth="1" min="1" max="1"/>
    <col width="40" customWidth="1" min="2" max="2"/>
    <col width="14" customWidth="1" min="3" max="3"/>
    <col width="10" customWidth="1" min="4" max="4"/>
    <col width="14" customWidth="1" min="5" max="5"/>
    <col width="13" customWidth="1" min="6" max="6"/>
    <col width="15" customWidth="1" min="7" max="7"/>
    <col width="2" customWidth="1" min="8" max="8"/>
  </cols>
  <sheetData>
    <row r="2" ht="30" customHeight="1">
      <c r="B2" s="1">
        <f>Paramètres!$C$6</f>
        <v/>
      </c>
      <c r="D2" s="2" t="inlineStr">
        <is>
          <t>FACTURE D'ACOMPTE</t>
        </is>
      </c>
    </row>
    <row r="3">
      <c r="B3" s="3">
        <f>Paramètres!$C$7</f>
        <v/>
      </c>
      <c r="D3" s="4" t="inlineStr">
        <is>
          <t>N° de facture</t>
        </is>
      </c>
      <c r="G3" s="5" t="inlineStr">
        <is>
          <t>FA-2026-041</t>
        </is>
      </c>
    </row>
    <row r="4">
      <c r="B4" s="3">
        <f>Paramètres!$C$8</f>
        <v/>
      </c>
      <c r="D4" s="4" t="inlineStr">
        <is>
          <t>Date d'émission</t>
        </is>
      </c>
      <c r="G4" s="6" t="n">
        <v>46295</v>
      </c>
    </row>
    <row r="5">
      <c r="B5" s="3">
        <f>Paramètres!$C$9</f>
        <v/>
      </c>
      <c r="D5" s="4" t="inlineStr">
        <is>
          <t>Date de versement de l'acompte</t>
        </is>
      </c>
      <c r="G5" s="6" t="n">
        <v>46295</v>
      </c>
    </row>
    <row r="6">
      <c r="B6" s="3">
        <f>Paramètres!$C$10</f>
        <v/>
      </c>
      <c r="D6" s="4" t="inlineStr">
        <is>
          <t>Devis accepté</t>
        </is>
      </c>
      <c r="G6" s="5" t="inlineStr">
        <is>
          <t>DEV-2026-001 du 28/09/2026</t>
        </is>
      </c>
    </row>
    <row r="7">
      <c r="B7" s="3">
        <f>"SIRET "&amp;Paramètres!$C$11&amp;" · TVA "&amp;Paramètres!$C$12</f>
        <v/>
      </c>
    </row>
    <row r="8" ht="8" customHeight="1"/>
    <row r="9">
      <c r="B9" s="7" t="inlineStr">
        <is>
          <t>FACTURÉ À</t>
        </is>
      </c>
      <c r="D9" s="7" t="inlineStr">
        <is>
          <t>CATÉGORIE DE L'OPÉRATION</t>
        </is>
      </c>
    </row>
    <row r="10">
      <c r="B10" s="8" t="inlineStr">
        <is>
          <t>Boulangerie Dupont &amp; Fils (SAS)</t>
        </is>
      </c>
      <c r="D10" s="9" t="inlineStr">
        <is>
          <t>Prestations de services</t>
        </is>
      </c>
    </row>
    <row r="11">
      <c r="B11" s="9" t="inlineStr">
        <is>
          <t>À l'attention de Mme Claire Dupont</t>
        </is>
      </c>
    </row>
    <row r="12">
      <c r="B12" s="9" t="inlineStr">
        <is>
          <t>8 place du Marché</t>
        </is>
      </c>
      <c r="D12" s="7" t="inlineStr">
        <is>
          <t>OBJET</t>
        </is>
      </c>
    </row>
    <row r="13">
      <c r="B13" s="9" t="inlineStr">
        <is>
          <t>69002 Lyon</t>
        </is>
      </c>
      <c r="D13" s="10" t="inlineStr">
        <is>
          <t>Acompte à la commande sur la création du site vitrine de la boulangerie.</t>
        </is>
      </c>
    </row>
    <row r="14">
      <c r="B14" s="9" t="inlineStr">
        <is>
          <t>SIREN 987 654 321 · TVA FR45 987654321</t>
        </is>
      </c>
    </row>
    <row r="16" ht="22" customHeight="1">
      <c r="B16" s="11" t="inlineStr">
        <is>
          <t>Taux d'acompte appliqué</t>
        </is>
      </c>
      <c r="C16" s="12">
        <f>Paramètres!$C$19</f>
        <v/>
      </c>
    </row>
    <row r="18" ht="30" customHeight="1">
      <c r="B18" s="13" t="inlineStr">
        <is>
          <t>Commande concernée</t>
        </is>
      </c>
      <c r="C18" s="14" t="inlineStr">
        <is>
          <t>Montant HT de la commande</t>
        </is>
      </c>
      <c r="D18" s="15" t="inlineStr">
        <is>
          <t>TVA</t>
        </is>
      </c>
      <c r="E18" s="14" t="inlineStr">
        <is>
          <t>Acompte HT</t>
        </is>
      </c>
      <c r="F18" s="14" t="inlineStr">
        <is>
          <t>TVA sur l'acompte</t>
        </is>
      </c>
      <c r="G18" s="14" t="inlineStr">
        <is>
          <t>Acompte TTC</t>
        </is>
      </c>
    </row>
    <row r="19" ht="20" customHeight="1">
      <c r="B19" s="16" t="inlineStr">
        <is>
          <t>Création du site vitrine (5 pages, design responsive)</t>
        </is>
      </c>
      <c r="C19" s="17" t="n">
        <v>2400</v>
      </c>
      <c r="D19" s="18" t="n">
        <v>0.2</v>
      </c>
      <c r="E19" s="17">
        <f>ROUND(N(C19)*$C$16,2)</f>
        <v/>
      </c>
      <c r="F19" s="17">
        <f>ROUND(E19*N(D19),2)</f>
        <v/>
      </c>
      <c r="G19" s="19">
        <f>E19+F19</f>
        <v/>
      </c>
    </row>
    <row r="20" ht="20" customHeight="1">
      <c r="B20" s="16" t="inlineStr">
        <is>
          <t>Rédaction des contenus (5 pages)</t>
        </is>
      </c>
      <c r="C20" s="17" t="n">
        <v>600</v>
      </c>
      <c r="D20" s="18" t="n">
        <v>0.2</v>
      </c>
      <c r="E20" s="17">
        <f>ROUND(N(C20)*$C$16,2)</f>
        <v/>
      </c>
      <c r="F20" s="17">
        <f>ROUND(E20*N(D20),2)</f>
        <v/>
      </c>
      <c r="G20" s="19">
        <f>E20+F20</f>
        <v/>
      </c>
    </row>
    <row r="21" ht="20" customHeight="1">
      <c r="B21" s="16" t="inlineStr">
        <is>
          <t>Hébergement et maintenance (12 mois)</t>
        </is>
      </c>
      <c r="C21" s="17" t="n">
        <v>300</v>
      </c>
      <c r="D21" s="18" t="n">
        <v>0.2</v>
      </c>
      <c r="E21" s="17">
        <f>ROUND(N(C21)*$C$16,2)</f>
        <v/>
      </c>
      <c r="F21" s="17">
        <f>ROUND(E21*N(D21),2)</f>
        <v/>
      </c>
      <c r="G21" s="19">
        <f>E21+F21</f>
        <v/>
      </c>
    </row>
    <row r="22" ht="20" customHeight="1">
      <c r="B22" s="16" t="n"/>
      <c r="C22" s="17" t="n"/>
      <c r="D22" s="18" t="n"/>
      <c r="E22" s="17">
        <f>ROUND(N(C22)*$C$16,2)</f>
        <v/>
      </c>
      <c r="F22" s="17">
        <f>ROUND(E22*N(D22),2)</f>
        <v/>
      </c>
      <c r="G22" s="19">
        <f>E22+F22</f>
        <v/>
      </c>
    </row>
    <row r="23" ht="20" customHeight="1">
      <c r="B23" s="16" t="n"/>
      <c r="C23" s="17" t="n"/>
      <c r="D23" s="18" t="n"/>
      <c r="E23" s="17">
        <f>ROUND(N(C23)*$C$16,2)</f>
        <v/>
      </c>
      <c r="F23" s="17">
        <f>ROUND(E23*N(D23),2)</f>
        <v/>
      </c>
      <c r="G23" s="19">
        <f>E23+F23</f>
        <v/>
      </c>
    </row>
    <row r="24" ht="20" customHeight="1">
      <c r="B24" s="16" t="n"/>
      <c r="C24" s="17" t="n"/>
      <c r="D24" s="18" t="n"/>
      <c r="E24" s="17">
        <f>ROUND(N(C24)*$C$16,2)</f>
        <v/>
      </c>
      <c r="F24" s="17">
        <f>ROUND(E24*N(D24),2)</f>
        <v/>
      </c>
      <c r="G24" s="19">
        <f>E24+F24</f>
        <v/>
      </c>
    </row>
    <row r="25" ht="20" customHeight="1">
      <c r="B25" s="16" t="n"/>
      <c r="C25" s="17" t="n"/>
      <c r="D25" s="18" t="n"/>
      <c r="E25" s="17">
        <f>ROUND(N(C25)*$C$16,2)</f>
        <v/>
      </c>
      <c r="F25" s="17">
        <f>ROUND(E25*N(D25),2)</f>
        <v/>
      </c>
      <c r="G25" s="19">
        <f>E25+F25</f>
        <v/>
      </c>
    </row>
    <row r="26" ht="20" customHeight="1">
      <c r="B26" s="16" t="n"/>
      <c r="C26" s="17" t="n"/>
      <c r="D26" s="18" t="n"/>
      <c r="E26" s="17">
        <f>ROUND(N(C26)*$C$16,2)</f>
        <v/>
      </c>
      <c r="F26" s="17">
        <f>ROUND(E26*N(D26),2)</f>
        <v/>
      </c>
      <c r="G26" s="19">
        <f>E26+F26</f>
        <v/>
      </c>
    </row>
    <row r="27" ht="20" customHeight="1">
      <c r="B27" s="20" t="inlineStr">
        <is>
          <t>Totaux</t>
        </is>
      </c>
      <c r="C27" s="21">
        <f>SUM(C19:C26)</f>
        <v/>
      </c>
      <c r="D27" s="22" t="n"/>
      <c r="E27" s="21">
        <f>SUM(E19:E26)</f>
        <v/>
      </c>
      <c r="F27" s="21">
        <f>SUM(F19:F26)</f>
        <v/>
      </c>
      <c r="G27" s="21">
        <f>SUM(G19:G26)</f>
        <v/>
      </c>
    </row>
    <row r="28" ht="20" customHeight="1">
      <c r="B28" s="23" t="inlineStr">
        <is>
          <t>Montant TTC de la commande</t>
        </is>
      </c>
      <c r="C28" s="24">
        <f>C27+SUMPRODUCT(C19:C26,D19:D26)</f>
        <v/>
      </c>
    </row>
    <row r="30" ht="24" customHeight="1">
      <c r="B30" s="25" t="inlineStr">
        <is>
          <t>ACOMPTE À RÉGLER (TTC)</t>
        </is>
      </c>
      <c r="G30" s="26">
        <f>G27</f>
        <v/>
      </c>
    </row>
    <row r="32">
      <c r="B32" s="7" t="inlineStr">
        <is>
          <t>CONDITIONS</t>
        </is>
      </c>
    </row>
    <row r="33" ht="22" customHeight="1">
      <c r="B33" s="27" t="inlineStr">
        <is>
          <t>Cette somme est un acompte et non des arrhes : elle engage définitivement les deux parties.</t>
        </is>
      </c>
    </row>
    <row r="34" ht="22" customHeight="1">
      <c r="B34" s="27" t="inlineStr">
        <is>
          <t>Paiement à réception de la facture, par virement bancaire. La TVA est exigible à l'encaissement de l'acompte.</t>
        </is>
      </c>
    </row>
    <row r="35" ht="22" customHeight="1">
      <c r="B35" s="27" t="inlineStr">
        <is>
          <t>Le solde fera l'objet d'une facture finale qui déduira cet acompte.</t>
        </is>
      </c>
    </row>
    <row r="36" ht="22" customHeight="1">
      <c r="B36" s="27">
        <f>"Escompte pour paiement anticipé : "&amp;Paramètres!$C$22&amp;". Pénalités de retard : "&amp;Paramètres!$C$21&amp;"."</f>
        <v/>
      </c>
    </row>
    <row r="37" ht="22" customHeight="1">
      <c r="B37" s="27" t="inlineStr">
        <is>
          <t>Client professionnel : indemnité forfaitaire de 40 € pour frais de recouvrement en cas de retard (art. L441-10 du Code de commerce).</t>
        </is>
      </c>
    </row>
    <row r="39">
      <c r="B39" s="7" t="inlineStr">
        <is>
          <t>COORDONNÉES BANCAIRES</t>
        </is>
      </c>
    </row>
    <row r="40">
      <c r="B40" s="28">
        <f>"IBAN "&amp;Paramètres!$C$15&amp;" · BIC "&amp;Paramètres!$C$16</f>
        <v/>
      </c>
    </row>
    <row r="42" ht="24" customHeight="1">
      <c r="B42" s="29">
        <f>Paramètres!$C$6&amp;" · "&amp;Paramètres!$C$13&amp;" · "&amp;Paramètres!$C$14&amp;" · SIRET "&amp;Paramètres!$C$11&amp;" · TVA intracommunautaire "&amp;Paramètres!$C$12</f>
        <v/>
      </c>
    </row>
  </sheetData>
  <mergeCells count="16">
    <mergeCell ref="B30:F30"/>
    <mergeCell ref="B34:G34"/>
    <mergeCell ref="D9:G9"/>
    <mergeCell ref="B42:G42"/>
    <mergeCell ref="D5:F5"/>
    <mergeCell ref="B36:G36"/>
    <mergeCell ref="D12:G12"/>
    <mergeCell ref="B37:G37"/>
    <mergeCell ref="D4:F4"/>
    <mergeCell ref="D13:G14"/>
    <mergeCell ref="B35:G35"/>
    <mergeCell ref="D3:F3"/>
    <mergeCell ref="D10:G10"/>
    <mergeCell ref="D2:G2"/>
    <mergeCell ref="D6:F6"/>
    <mergeCell ref="B33:G33"/>
  </mergeCells>
  <dataValidations count="2">
    <dataValidation sqref="D10" showDropDown="0" showInputMessage="0" showErrorMessage="0" allowBlank="0" type="list">
      <formula1>=Paramètres!$C$26:$C$28</formula1>
    </dataValidation>
    <dataValidation sqref="D19:D26" showDropDown="0" showInputMessage="0" showErrorMessage="0" allowBlank="1" type="list">
      <formula1>=Paramètres!$B$26:$B$30</formula1>
    </dataValidation>
  </dataValidations>
  <printOptions horizontalCentered="1"/>
  <pageMargins left="0.5" right="0.5"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B2:G44"/>
  <sheetViews>
    <sheetView showGridLines="0" workbookViewId="0">
      <selection activeCell="A1" sqref="A1"/>
    </sheetView>
  </sheetViews>
  <sheetFormatPr baseColWidth="8" defaultRowHeight="15"/>
  <cols>
    <col width="2" customWidth="1" min="1" max="1"/>
    <col width="40" customWidth="1" min="2" max="2"/>
    <col width="14" customWidth="1" min="3" max="3"/>
    <col width="10" customWidth="1" min="4" max="4"/>
    <col width="14" customWidth="1" min="5" max="5"/>
    <col width="13" customWidth="1" min="6" max="6"/>
    <col width="15" customWidth="1" min="7" max="7"/>
    <col width="2" customWidth="1" min="8" max="8"/>
  </cols>
  <sheetData>
    <row r="2" ht="30" customHeight="1">
      <c r="B2" s="1">
        <f>Paramètres!$C$6</f>
        <v/>
      </c>
      <c r="D2" s="2" t="inlineStr">
        <is>
          <t>FACTURE DE SOLDE</t>
        </is>
      </c>
    </row>
    <row r="3">
      <c r="B3" s="3">
        <f>Paramètres!$C$7</f>
        <v/>
      </c>
      <c r="D3" s="4" t="inlineStr">
        <is>
          <t>N° de facture</t>
        </is>
      </c>
      <c r="G3" s="5" t="inlineStr">
        <is>
          <t>FA-2026-052</t>
        </is>
      </c>
    </row>
    <row r="4">
      <c r="B4" s="3">
        <f>Paramètres!$C$8</f>
        <v/>
      </c>
      <c r="D4" s="4" t="inlineStr">
        <is>
          <t>Date d'émission</t>
        </is>
      </c>
      <c r="G4" s="6" t="n">
        <v>46346</v>
      </c>
    </row>
    <row r="5">
      <c r="B5" s="3">
        <f>Paramètres!$C$9</f>
        <v/>
      </c>
      <c r="D5" s="4" t="inlineStr">
        <is>
          <t>Date de fin de la prestation</t>
        </is>
      </c>
      <c r="G5" s="6" t="n">
        <v>46344</v>
      </c>
    </row>
    <row r="6">
      <c r="B6" s="3">
        <f>Paramètres!$C$10</f>
        <v/>
      </c>
      <c r="D6" s="4" t="inlineStr">
        <is>
          <t>Échéance de paiement</t>
        </is>
      </c>
      <c r="G6" s="6">
        <f>G4+Paramètres!$C$20</f>
        <v/>
      </c>
    </row>
    <row r="7">
      <c r="B7" s="3">
        <f>"SIRET "&amp;Paramètres!$C$11&amp;" · TVA "&amp;Paramètres!$C$12</f>
        <v/>
      </c>
      <c r="D7" s="4" t="inlineStr">
        <is>
          <t>Devis accepté</t>
        </is>
      </c>
      <c r="G7" s="5">
        <f>Acompte!G6</f>
        <v/>
      </c>
    </row>
    <row r="8" ht="8" customHeight="1"/>
    <row r="9">
      <c r="B9" s="7" t="inlineStr">
        <is>
          <t>FACTURÉ À</t>
        </is>
      </c>
      <c r="D9" s="7" t="inlineStr">
        <is>
          <t>CATÉGORIE DE L'OPÉRATION</t>
        </is>
      </c>
    </row>
    <row r="10">
      <c r="B10" s="8">
        <f>Acompte!B10</f>
        <v/>
      </c>
      <c r="D10" s="9">
        <f>Acompte!D10</f>
        <v/>
      </c>
    </row>
    <row r="11">
      <c r="B11" s="9">
        <f>Acompte!B11</f>
        <v/>
      </c>
    </row>
    <row r="12">
      <c r="B12" s="9">
        <f>Acompte!B12</f>
        <v/>
      </c>
    </row>
    <row r="13">
      <c r="B13" s="9">
        <f>Acompte!B13</f>
        <v/>
      </c>
    </row>
    <row r="14">
      <c r="B14" s="9">
        <f>Acompte!B14</f>
        <v/>
      </c>
    </row>
    <row r="16" ht="30" customHeight="1">
      <c r="B16" s="13" t="inlineStr">
        <is>
          <t>Désignation</t>
        </is>
      </c>
      <c r="C16" s="14" t="inlineStr">
        <is>
          <t>Montant HT</t>
        </is>
      </c>
      <c r="D16" s="15" t="inlineStr">
        <is>
          <t>TVA</t>
        </is>
      </c>
      <c r="E16" s="14" t="inlineStr">
        <is>
          <t>Montant TVA</t>
        </is>
      </c>
      <c r="F16" s="14" t="n"/>
      <c r="G16" s="14" t="inlineStr">
        <is>
          <t>Montant TTC</t>
        </is>
      </c>
    </row>
    <row r="17" ht="20" customHeight="1">
      <c r="B17" s="16">
        <f>IF(Acompte!B19="","",Acompte!B19)</f>
        <v/>
      </c>
      <c r="C17" s="17">
        <f>N(Acompte!C19)</f>
        <v/>
      </c>
      <c r="D17" s="18">
        <f>IF(Acompte!D19="","",Acompte!D19)</f>
        <v/>
      </c>
      <c r="E17" s="17">
        <f>ROUND(C17*N(Acompte!D19),2)</f>
        <v/>
      </c>
      <c r="F17" s="30" t="n"/>
      <c r="G17" s="19">
        <f>C17+E17</f>
        <v/>
      </c>
    </row>
    <row r="18" ht="20" customHeight="1">
      <c r="B18" s="16">
        <f>IF(Acompte!B20="","",Acompte!B20)</f>
        <v/>
      </c>
      <c r="C18" s="17">
        <f>N(Acompte!C20)</f>
        <v/>
      </c>
      <c r="D18" s="18">
        <f>IF(Acompte!D20="","",Acompte!D20)</f>
        <v/>
      </c>
      <c r="E18" s="17">
        <f>ROUND(C18*N(Acompte!D20),2)</f>
        <v/>
      </c>
      <c r="F18" s="30" t="n"/>
      <c r="G18" s="19">
        <f>C18+E18</f>
        <v/>
      </c>
    </row>
    <row r="19" ht="20" customHeight="1">
      <c r="B19" s="16">
        <f>IF(Acompte!B21="","",Acompte!B21)</f>
        <v/>
      </c>
      <c r="C19" s="17">
        <f>N(Acompte!C21)</f>
        <v/>
      </c>
      <c r="D19" s="18">
        <f>IF(Acompte!D21="","",Acompte!D21)</f>
        <v/>
      </c>
      <c r="E19" s="17">
        <f>ROUND(C19*N(Acompte!D21),2)</f>
        <v/>
      </c>
      <c r="F19" s="30" t="n"/>
      <c r="G19" s="19">
        <f>C19+E19</f>
        <v/>
      </c>
    </row>
    <row r="20" ht="20" customHeight="1">
      <c r="B20" s="16">
        <f>IF(Acompte!B22="","",Acompte!B22)</f>
        <v/>
      </c>
      <c r="C20" s="17">
        <f>N(Acompte!C22)</f>
        <v/>
      </c>
      <c r="D20" s="18">
        <f>IF(Acompte!D22="","",Acompte!D22)</f>
        <v/>
      </c>
      <c r="E20" s="17">
        <f>ROUND(C20*N(Acompte!D22),2)</f>
        <v/>
      </c>
      <c r="F20" s="30" t="n"/>
      <c r="G20" s="19">
        <f>C20+E20</f>
        <v/>
      </c>
    </row>
    <row r="21" ht="20" customHeight="1">
      <c r="B21" s="16">
        <f>IF(Acompte!B23="","",Acompte!B23)</f>
        <v/>
      </c>
      <c r="C21" s="17">
        <f>N(Acompte!C23)</f>
        <v/>
      </c>
      <c r="D21" s="18">
        <f>IF(Acompte!D23="","",Acompte!D23)</f>
        <v/>
      </c>
      <c r="E21" s="17">
        <f>ROUND(C21*N(Acompte!D23),2)</f>
        <v/>
      </c>
      <c r="F21" s="30" t="n"/>
      <c r="G21" s="19">
        <f>C21+E21</f>
        <v/>
      </c>
    </row>
    <row r="22" ht="20" customHeight="1">
      <c r="B22" s="16">
        <f>IF(Acompte!B24="","",Acompte!B24)</f>
        <v/>
      </c>
      <c r="C22" s="17">
        <f>N(Acompte!C24)</f>
        <v/>
      </c>
      <c r="D22" s="18">
        <f>IF(Acompte!D24="","",Acompte!D24)</f>
        <v/>
      </c>
      <c r="E22" s="17">
        <f>ROUND(C22*N(Acompte!D24),2)</f>
        <v/>
      </c>
      <c r="F22" s="30" t="n"/>
      <c r="G22" s="19">
        <f>C22+E22</f>
        <v/>
      </c>
    </row>
    <row r="23" ht="20" customHeight="1">
      <c r="B23" s="16">
        <f>IF(Acompte!B25="","",Acompte!B25)</f>
        <v/>
      </c>
      <c r="C23" s="17">
        <f>N(Acompte!C25)</f>
        <v/>
      </c>
      <c r="D23" s="18">
        <f>IF(Acompte!D25="","",Acompte!D25)</f>
        <v/>
      </c>
      <c r="E23" s="17">
        <f>ROUND(C23*N(Acompte!D25),2)</f>
        <v/>
      </c>
      <c r="F23" s="30" t="n"/>
      <c r="G23" s="19">
        <f>C23+E23</f>
        <v/>
      </c>
    </row>
    <row r="24" ht="20" customHeight="1">
      <c r="B24" s="16">
        <f>IF(Acompte!B26="","",Acompte!B26)</f>
        <v/>
      </c>
      <c r="C24" s="17">
        <f>N(Acompte!C26)</f>
        <v/>
      </c>
      <c r="D24" s="18">
        <f>IF(Acompte!D26="","",Acompte!D26)</f>
        <v/>
      </c>
      <c r="E24" s="17">
        <f>ROUND(C24*N(Acompte!D26),2)</f>
        <v/>
      </c>
      <c r="F24" s="30" t="n"/>
      <c r="G24" s="19">
        <f>C24+E24</f>
        <v/>
      </c>
    </row>
    <row r="25" ht="20" customHeight="1">
      <c r="B25" s="20" t="inlineStr">
        <is>
          <t>Total de la commande</t>
        </is>
      </c>
      <c r="C25" s="21">
        <f>SUM(C17:C24)</f>
        <v/>
      </c>
      <c r="D25" s="22" t="n"/>
      <c r="E25" s="21">
        <f>SUM(E17:E24)</f>
        <v/>
      </c>
      <c r="F25" s="22" t="n"/>
      <c r="G25" s="21">
        <f>SUM(G17:G24)</f>
        <v/>
      </c>
    </row>
    <row r="27">
      <c r="B27" s="7" t="inlineStr">
        <is>
          <t>ACOMPTES DÉJÀ FACTURÉS</t>
        </is>
      </c>
    </row>
    <row r="28" ht="22" customHeight="1">
      <c r="B28" s="13" t="inlineStr">
        <is>
          <t>N° de la facture d'acompte</t>
        </is>
      </c>
      <c r="C28" s="14" t="inlineStr">
        <is>
          <t>Acompte HT</t>
        </is>
      </c>
      <c r="D28" s="15" t="inlineStr">
        <is>
          <t>Date</t>
        </is>
      </c>
      <c r="E28" s="14" t="inlineStr">
        <is>
          <t>TVA</t>
        </is>
      </c>
      <c r="F28" s="14" t="n"/>
      <c r="G28" s="14" t="inlineStr">
        <is>
          <t>Acompte TTC</t>
        </is>
      </c>
    </row>
    <row r="29" ht="20" customHeight="1">
      <c r="B29" s="16">
        <f>Acompte!G3</f>
        <v/>
      </c>
      <c r="C29" s="17">
        <f>Acompte!E27</f>
        <v/>
      </c>
      <c r="D29" s="31">
        <f>Acompte!G4</f>
        <v/>
      </c>
      <c r="E29" s="17">
        <f>Acompte!F27</f>
        <v/>
      </c>
      <c r="F29" s="30" t="n"/>
      <c r="G29" s="19">
        <f>N(C29)+N(E29)</f>
        <v/>
      </c>
    </row>
    <row r="30" ht="20" customHeight="1">
      <c r="B30" s="16" t="n"/>
      <c r="C30" s="17" t="n"/>
      <c r="D30" s="31" t="n"/>
      <c r="E30" s="17" t="n"/>
      <c r="F30" s="30" t="n"/>
      <c r="G30" s="19">
        <f>N(C30)+N(E30)</f>
        <v/>
      </c>
    </row>
    <row r="31" ht="20" customHeight="1">
      <c r="B31" s="16" t="n"/>
      <c r="C31" s="17" t="n"/>
      <c r="D31" s="31" t="n"/>
      <c r="E31" s="17" t="n"/>
      <c r="F31" s="30" t="n"/>
      <c r="G31" s="19">
        <f>N(C31)+N(E31)</f>
        <v/>
      </c>
    </row>
    <row r="32" ht="20" customHeight="1">
      <c r="B32" s="23" t="inlineStr">
        <is>
          <t>Total des acomptes</t>
        </is>
      </c>
      <c r="C32" s="24">
        <f>SUM(C29:C31)</f>
        <v/>
      </c>
      <c r="E32" s="24">
        <f>SUM(E29:E31)</f>
        <v/>
      </c>
      <c r="G32" s="24">
        <f>SUM(G29:G31)</f>
        <v/>
      </c>
    </row>
    <row r="34" ht="24" customHeight="1">
      <c r="B34" s="32" t="inlineStr">
        <is>
          <t>RESTE À PAYER</t>
        </is>
      </c>
      <c r="C34" s="33">
        <f>C25-C32</f>
        <v/>
      </c>
      <c r="D34" s="34" t="n"/>
      <c r="E34" s="33">
        <f>E25-E32</f>
        <v/>
      </c>
      <c r="F34" s="34" t="n"/>
      <c r="G34" s="33">
        <f>G25-G32</f>
        <v/>
      </c>
    </row>
    <row r="35">
      <c r="C35" s="35" t="inlineStr">
        <is>
          <t>HT</t>
        </is>
      </c>
      <c r="E35" s="35" t="inlineStr">
        <is>
          <t>TVA</t>
        </is>
      </c>
      <c r="G35" s="35" t="inlineStr">
        <is>
          <t>TTC</t>
        </is>
      </c>
    </row>
    <row r="37">
      <c r="B37" s="7" t="inlineStr">
        <is>
          <t>CONDITIONS DE PAIEMENT</t>
        </is>
      </c>
    </row>
    <row r="38" ht="22" customHeight="1">
      <c r="B38" s="27">
        <f>"Paiement à "&amp;Paramètres!$C$20&amp;" jours à compter de la date d'émission, au plus tard à l'échéance indiquée ci-dessus, par virement bancaire."</f>
        <v/>
      </c>
    </row>
    <row r="39" ht="22" customHeight="1">
      <c r="B39" s="27">
        <f>"Escompte pour paiement anticipé : "&amp;Paramètres!$C$22&amp;". Pénalités de retard : "&amp;Paramètres!$C$21&amp;"."</f>
        <v/>
      </c>
    </row>
    <row r="40" ht="22" customHeight="1">
      <c r="B40" s="27" t="inlineStr">
        <is>
          <t>Client professionnel : indemnité forfaitaire de 40 € pour frais de recouvrement en cas de retard (art. L441-10 du Code de commerce).</t>
        </is>
      </c>
    </row>
    <row r="42">
      <c r="B42" s="28">
        <f>"IBAN "&amp;Paramètres!$C$15&amp;" · BIC "&amp;Paramètres!$C$16</f>
        <v/>
      </c>
    </row>
    <row r="44" ht="24" customHeight="1">
      <c r="B44" s="29">
        <f>Paramètres!$C$6&amp;" · "&amp;Paramètres!$C$13&amp;" · "&amp;Paramètres!$C$14&amp;" · SIRET "&amp;Paramètres!$C$11&amp;" · TVA intracommunautaire "&amp;Paramètres!$C$12</f>
        <v/>
      </c>
    </row>
  </sheetData>
  <mergeCells count="12">
    <mergeCell ref="B38:G38"/>
    <mergeCell ref="D10:G10"/>
    <mergeCell ref="D9:G9"/>
    <mergeCell ref="D5:F5"/>
    <mergeCell ref="B44:G44"/>
    <mergeCell ref="D4:F4"/>
    <mergeCell ref="D3:F3"/>
    <mergeCell ref="B40:G40"/>
    <mergeCell ref="D7:F7"/>
    <mergeCell ref="D2:G2"/>
    <mergeCell ref="D6:F6"/>
    <mergeCell ref="B39:G39"/>
  </mergeCells>
  <printOptions horizontalCentered="1"/>
  <pageMargins left="0.5" right="0.5" top="0.5" bottom="0.5"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sheetPr>
  <dimension ref="B2:C30"/>
  <sheetViews>
    <sheetView showGridLines="0" workbookViewId="0">
      <selection activeCell="A1" sqref="A1"/>
    </sheetView>
  </sheetViews>
  <sheetFormatPr baseColWidth="8" defaultRowHeight="15"/>
  <cols>
    <col width="2" customWidth="1" min="1" max="1"/>
    <col width="38" customWidth="1" min="2" max="2"/>
    <col width="54" customWidth="1" min="3" max="3"/>
    <col width="2" customWidth="1" min="4" max="4"/>
  </cols>
  <sheetData>
    <row r="2">
      <c r="B2" s="36" t="inlineStr">
        <is>
          <t>Paramètres du modèle</t>
        </is>
      </c>
    </row>
    <row r="3" ht="30" customHeight="1">
      <c r="B3" s="37" t="inlineStr">
        <is>
          <t>Remplissez cette feuille une fois : les deux factures reprennent automatiquement vos coordonnées et vos réglages.</t>
        </is>
      </c>
    </row>
    <row r="5">
      <c r="B5" s="38" t="inlineStr">
        <is>
          <t>Votre entreprise</t>
        </is>
      </c>
      <c r="C5" s="34" t="n"/>
    </row>
    <row r="6" ht="20" customHeight="1">
      <c r="B6" s="16" t="inlineStr">
        <is>
          <t>Nom ou raison sociale</t>
        </is>
      </c>
      <c r="C6" s="39" t="inlineStr">
        <is>
          <t>Atelier Numérique</t>
        </is>
      </c>
    </row>
    <row r="7" ht="20" customHeight="1">
      <c r="B7" s="16" t="inlineStr">
        <is>
          <t>Adresse</t>
        </is>
      </c>
      <c r="C7" s="39" t="inlineStr">
        <is>
          <t>12 rue des Lilas</t>
        </is>
      </c>
    </row>
    <row r="8" ht="20" customHeight="1">
      <c r="B8" s="16" t="inlineStr">
        <is>
          <t>Code postal et ville</t>
        </is>
      </c>
      <c r="C8" s="39" t="inlineStr">
        <is>
          <t>69001 Lyon</t>
        </is>
      </c>
    </row>
    <row r="9" ht="20" customHeight="1">
      <c r="B9" s="16" t="inlineStr">
        <is>
          <t>Téléphone</t>
        </is>
      </c>
      <c r="C9" s="39" t="inlineStr">
        <is>
          <t>04 12 34 56 78</t>
        </is>
      </c>
    </row>
    <row r="10" ht="20" customHeight="1">
      <c r="B10" s="16" t="inlineStr">
        <is>
          <t>E-mail</t>
        </is>
      </c>
      <c r="C10" s="39" t="inlineStr">
        <is>
          <t>contact@atelier-numerique.fr</t>
        </is>
      </c>
    </row>
    <row r="11" ht="20" customHeight="1">
      <c r="B11" s="16" t="inlineStr">
        <is>
          <t>SIRET</t>
        </is>
      </c>
      <c r="C11" s="39" t="inlineStr">
        <is>
          <t>123 456 789 00012</t>
        </is>
      </c>
    </row>
    <row r="12" ht="20" customHeight="1">
      <c r="B12" s="16" t="inlineStr">
        <is>
          <t>N° de TVA intracommunautaire</t>
        </is>
      </c>
      <c r="C12" s="39" t="inlineStr">
        <is>
          <t>FR12 123456789</t>
        </is>
      </c>
    </row>
    <row r="13" ht="20" customHeight="1">
      <c r="B13" s="16" t="inlineStr">
        <is>
          <t>Forme juridique et capital</t>
        </is>
      </c>
      <c r="C13" s="39" t="inlineStr">
        <is>
          <t>SARL au capital de 5 000 €</t>
        </is>
      </c>
    </row>
    <row r="14" ht="20" customHeight="1">
      <c r="B14" s="16" t="inlineStr">
        <is>
          <t>Ville du RCS ou du RM</t>
        </is>
      </c>
      <c r="C14" s="39" t="inlineStr">
        <is>
          <t>RCS Lyon</t>
        </is>
      </c>
    </row>
    <row r="15" ht="20" customHeight="1">
      <c r="B15" s="16" t="inlineStr">
        <is>
          <t>IBAN</t>
        </is>
      </c>
      <c r="C15" s="39" t="inlineStr">
        <is>
          <t>FR76 0000 0000 0000 0000 0000 000</t>
        </is>
      </c>
    </row>
    <row r="16" ht="20" customHeight="1">
      <c r="B16" s="16" t="inlineStr">
        <is>
          <t>BIC</t>
        </is>
      </c>
      <c r="C16" s="39" t="inlineStr">
        <is>
          <t>XXXXFRPP</t>
        </is>
      </c>
    </row>
    <row r="18">
      <c r="B18" s="38" t="inlineStr">
        <is>
          <t>Réglages</t>
        </is>
      </c>
      <c r="C18" s="34" t="n"/>
    </row>
    <row r="19" ht="20" customHeight="1">
      <c r="B19" s="16" t="inlineStr">
        <is>
          <t>Taux d'acompte</t>
        </is>
      </c>
      <c r="C19" s="40" t="n">
        <v>0.3</v>
      </c>
    </row>
    <row r="20" ht="20" customHeight="1">
      <c r="B20" s="16" t="inlineStr">
        <is>
          <t>Délai de paiement du solde (jours)</t>
        </is>
      </c>
      <c r="C20" s="39" t="n">
        <v>30</v>
      </c>
    </row>
    <row r="21" ht="20" customHeight="1">
      <c r="B21" s="16" t="inlineStr">
        <is>
          <t>Taux des pénalités de retard</t>
        </is>
      </c>
      <c r="C21" s="39" t="inlineStr">
        <is>
          <t>taux de refinancement de la BCE majoré de 10 points</t>
        </is>
      </c>
    </row>
    <row r="22" ht="20" customHeight="1">
      <c r="B22" s="16" t="inlineStr">
        <is>
          <t>Escompte pour paiement anticipé</t>
        </is>
      </c>
      <c r="C22" s="39" t="inlineStr">
        <is>
          <t>néant</t>
        </is>
      </c>
    </row>
    <row r="24">
      <c r="B24" s="38" t="inlineStr">
        <is>
          <t>Listes (ne pas modifier, sauf pour ajouter)</t>
        </is>
      </c>
      <c r="C24" s="34" t="n"/>
    </row>
    <row r="25">
      <c r="B25" s="41" t="inlineStr">
        <is>
          <t>Taux de TVA</t>
        </is>
      </c>
      <c r="C25" s="41" t="inlineStr">
        <is>
          <t>Catégorie de l'opération</t>
        </is>
      </c>
    </row>
    <row r="26">
      <c r="B26" s="42" t="n">
        <v>0.2</v>
      </c>
      <c r="C26" s="43" t="inlineStr">
        <is>
          <t>Prestations de services</t>
        </is>
      </c>
    </row>
    <row r="27">
      <c r="B27" s="42" t="n">
        <v>0.1</v>
      </c>
      <c r="C27" s="43" t="inlineStr">
        <is>
          <t>Livraisons de biens</t>
        </is>
      </c>
    </row>
    <row r="28">
      <c r="B28" s="42" t="n">
        <v>0.055</v>
      </c>
      <c r="C28" s="43" t="inlineStr">
        <is>
          <t>Livraisons de biens et prestations de services</t>
        </is>
      </c>
    </row>
    <row r="29">
      <c r="B29" s="42" t="n">
        <v>0.021</v>
      </c>
    </row>
    <row r="30">
      <c r="B30" s="42" t="n">
        <v>0</v>
      </c>
    </row>
  </sheetData>
  <mergeCells count="1">
    <mergeCell ref="B3:C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B20"/>
  <sheetViews>
    <sheetView showGridLines="0" workbookViewId="0">
      <selection activeCell="A1" sqref="A1"/>
    </sheetView>
  </sheetViews>
  <sheetFormatPr baseColWidth="8" defaultRowHeight="15"/>
  <cols>
    <col width="2" customWidth="1" min="1" max="1"/>
    <col width="100" customWidth="1" min="2" max="2"/>
  </cols>
  <sheetData>
    <row r="2">
      <c r="B2" s="36" t="inlineStr">
        <is>
          <t>Mode d'emploi du modèle de facture d'acompte</t>
        </is>
      </c>
    </row>
    <row r="4">
      <c r="B4" s="44" t="inlineStr">
        <is>
          <t>1. Vos coordonnées et le taux</t>
        </is>
      </c>
    </row>
    <row r="5" ht="30" customHeight="1">
      <c r="B5" s="9" t="inlineStr">
        <is>
          <t>Dans « Paramètres », renseignez votre entreprise et le taux d'acompte habituel (30 % par défaut). Vous pouvez aussi le modifier facture par facture dans la case verte de la feuille « Acompte ».</t>
        </is>
      </c>
    </row>
    <row r="7">
      <c r="B7" s="44" t="inlineStr">
        <is>
          <t>2. La facture d'acompte</t>
        </is>
      </c>
    </row>
    <row r="8" ht="45" customHeight="1">
      <c r="B8" s="9" t="inlineStr">
        <is>
          <t>Sur « Acompte », indiquez le client, le numéro du devis accepté et reprenez les lignes de la commande avec leur montant HT et leur taux de TVA. L'acompte HT, sa TVA et le montant TTC se calculent ligne par ligne. Émettez cette facture dès que vous encaissez l'acompte : la TVA est exigible à ce moment-là.</t>
        </is>
      </c>
    </row>
    <row r="10">
      <c r="B10" s="44" t="inlineStr">
        <is>
          <t>3. La facture de solde</t>
        </is>
      </c>
    </row>
    <row r="11" ht="45" customHeight="1">
      <c r="B11" s="9" t="inlineStr">
        <is>
          <t>La feuille « Solde » reprend automatiquement la commande et la première facture d'acompte. Si vous avez facturé d'autres acomptes, ajoutez-les dans les lignes vides. Le reste à payer HT, TVA et TTC se calcule seul.</t>
        </is>
      </c>
    </row>
    <row r="13">
      <c r="B13" s="44" t="inlineStr">
        <is>
          <t>4. La numérotation</t>
        </is>
      </c>
    </row>
    <row r="14" ht="30" customHeight="1">
      <c r="B14" s="9" t="inlineStr">
        <is>
          <t>Factures d'acompte et facture de solde sont de vraies factures : elles prennent chacune un numéro dans votre série continue (FA-2026-041, puis FA-2026-052 plus tard…).</t>
        </is>
      </c>
    </row>
    <row r="16">
      <c r="B16" s="44" t="inlineStr">
        <is>
          <t>5. Acompte ou arrhes</t>
        </is>
      </c>
    </row>
    <row r="17" ht="45" customHeight="1">
      <c r="B17" s="9" t="inlineStr">
        <is>
          <t>Un acompte engage les deux parties. Des arrhes permettent de se désister : le client les perd, le professionnel les rembourse au double. Avec un consommateur, une somme versée d'avance est présumée être des arrhes sauf mention contraire : écrivez clairement « acompte » sur le devis et sur la facture.</t>
        </is>
      </c>
    </row>
    <row r="19">
      <c r="B19" s="44" t="inlineStr">
        <is>
          <t>Pour aller plus loin</t>
        </is>
      </c>
    </row>
    <row r="20" ht="30" customHeight="1">
      <c r="B20" s="9" t="inlineStr">
        <is>
          <t>Ce modèle est proposé gratuitement par Digitiz : https://digitiz.fr/modeles/facture-acompte/ . Pour une facture simple : https://digitiz.fr/modeles/facture/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2026-09-26T10:07:26Z</dcterms:created>
  <dcterms:modified xmlns:dcterms="http://purl.org/dc/terms/" xmlns:xsi="http://www.w3.org/2001/XMLSchema-instance" xsi:type="dcterms:W3CDTF">2026-09-26T10:07:26Z</dcterms:modified>
</cp:coreProperties>
</file>