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lan" sheetId="1" state="visible" r:id="rId1"/>
    <sheet xmlns:r="http://schemas.openxmlformats.org/officeDocument/2006/relationships" name="Paramètres" sheetId="2" state="visible" r:id="rId2"/>
    <sheet xmlns:r="http://schemas.openxmlformats.org/officeDocument/2006/relationships" name="Mode d'emploi" sheetId="3" state="visible" r:id="rId3"/>
  </sheets>
  <definedNames>
    <definedName name="_xlnm.Print_Area" localSheetId="0">'Bilan'!$A$1:$G$55</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quot; €&quot;;-#,##0&quot; €&quot;;&quot;-&quot;"/>
    <numFmt numFmtId="167" formatCode="0.0%"/>
  </numFmts>
  <fonts count="20">
    <font>
      <name val="Calibri"/>
      <family val="2"/>
      <color theme="1"/>
      <sz val="11"/>
      <scheme val="minor"/>
    </font>
    <font>
      <name val="Arial"/>
      <b val="1"/>
      <color rgb="0012CC96"/>
      <sz val="18"/>
    </font>
    <font>
      <name val="Arial"/>
      <color rgb="006B7280"/>
      <sz val="10"/>
    </font>
    <font>
      <name val="Arial"/>
      <b val="1"/>
      <color rgb="00FFFFFF"/>
      <sz val="11"/>
    </font>
    <font>
      <name val="Arial"/>
      <color rgb="001B2B3A"/>
      <sz val="10"/>
    </font>
    <font>
      <name val="Arial"/>
      <b val="1"/>
      <color rgb="001B2B3A"/>
      <sz val="10"/>
    </font>
    <font>
      <name val="Arial"/>
      <b val="1"/>
      <color rgb="0012CC96"/>
      <sz val="16"/>
    </font>
    <font>
      <name val="Arial"/>
      <color rgb="006B7280"/>
      <sz val="9"/>
    </font>
    <font>
      <name val="Arial"/>
      <b val="1"/>
      <color rgb="001B2B3A"/>
      <sz val="20"/>
    </font>
    <font>
      <name val="Arial"/>
      <i val="1"/>
      <color rgb="006B7280"/>
      <sz val="8.5"/>
    </font>
    <font>
      <name val="Arial"/>
      <b val="1"/>
      <color rgb="001B2B3A"/>
      <sz val="9"/>
    </font>
    <font>
      <name val="Arial"/>
      <b val="1"/>
      <color rgb="0012CC96"/>
      <sz val="8.5"/>
    </font>
    <font>
      <name val="Arial"/>
      <color rgb="001B2B3A"/>
      <sz val="9.5"/>
    </font>
    <font>
      <name val="Arial"/>
      <b val="1"/>
      <color rgb="001B2B3A"/>
      <sz val="9.5"/>
    </font>
    <font>
      <name val="Arial"/>
      <b val="1"/>
      <color rgb="00FFFFFF"/>
      <sz val="10"/>
    </font>
    <font>
      <name val="Arial"/>
      <b val="1"/>
      <color rgb="0012CC96"/>
      <sz val="9.5"/>
    </font>
    <font>
      <name val="Arial"/>
      <color rgb="001B2B3A"/>
      <sz val="9"/>
    </font>
    <font>
      <name val="Arial"/>
      <i val="1"/>
      <color rgb="001B2B3A"/>
      <sz val="9.5"/>
    </font>
    <font>
      <name val="Arial"/>
      <color rgb="006B7280"/>
      <sz val="8"/>
    </font>
    <font>
      <name val="Arial"/>
      <b val="1"/>
      <color rgb="001B2B3A"/>
      <sz val="11"/>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6">
    <border>
      <left/>
      <right/>
      <top/>
      <bottom/>
      <diagonal/>
    </border>
    <border>
      <bottom style="thin">
        <color rgb="00D1D5DB"/>
      </bottom>
    </border>
    <border>
      <top style="thin">
        <color rgb="0012CC96"/>
      </top>
      <bottom style="thin">
        <color rgb="0012CC96"/>
      </bottom>
    </border>
    <border>
      <left/>
      <right/>
      <top style="thin">
        <color rgb="0012CC96"/>
      </top>
      <bottom/>
      <diagonal/>
    </border>
    <border>
      <left/>
      <right/>
      <top style="thin">
        <color rgb="0012CC96"/>
      </top>
      <bottom style="thin">
        <color rgb="0012CC96"/>
      </bottom>
      <diagonal/>
    </border>
    <border>
      <left/>
      <right/>
      <top/>
      <bottom style="thin">
        <color rgb="00D1D5DB"/>
      </bottom>
      <diagonal/>
    </border>
  </borders>
  <cellStyleXfs count="1">
    <xf numFmtId="0" fontId="0" fillId="0" borderId="0"/>
  </cellStyleXfs>
  <cellXfs count="37">
    <xf numFmtId="0" fontId="0" fillId="0" borderId="0" pivotButton="0" quotePrefix="0" xfId="0"/>
    <xf numFmtId="0" fontId="6" fillId="0" borderId="0" applyAlignment="1" pivotButton="0" quotePrefix="0" xfId="0">
      <alignment horizontal="left" vertical="center" wrapText="1"/>
    </xf>
    <xf numFmtId="0" fontId="8" fillId="0" borderId="0" applyAlignment="1" pivotButton="0" quotePrefix="0" xfId="0">
      <alignment horizontal="right" vertical="center"/>
    </xf>
    <xf numFmtId="0" fontId="7" fillId="0" borderId="0" applyAlignment="1" pivotButton="0" quotePrefix="0" xfId="0">
      <alignment horizontal="left" vertical="center" wrapText="1"/>
    </xf>
    <xf numFmtId="0" fontId="7" fillId="0" borderId="0" applyAlignment="1" pivotButton="0" quotePrefix="0" xfId="0">
      <alignment horizontal="right" vertical="center"/>
    </xf>
    <xf numFmtId="165" fontId="5" fillId="0" borderId="0" applyAlignment="1" pivotButton="0" quotePrefix="0" xfId="0">
      <alignment horizontal="right" vertical="center"/>
    </xf>
    <xf numFmtId="0" fontId="9" fillId="0" borderId="0" applyAlignment="1" pivotButton="0" quotePrefix="0" xfId="0">
      <alignment horizontal="left" vertical="center" wrapText="1"/>
    </xf>
    <xf numFmtId="0" fontId="10" fillId="3" borderId="2" applyAlignment="1" pivotButton="0" quotePrefix="0" xfId="0">
      <alignment horizontal="left" vertical="center" wrapText="1"/>
    </xf>
    <xf numFmtId="0" fontId="10" fillId="3" borderId="2" applyAlignment="1" pivotButton="0" quotePrefix="0" xfId="0">
      <alignment horizontal="center" vertical="center" wrapText="1"/>
    </xf>
    <xf numFmtId="0" fontId="11" fillId="0" borderId="0" applyAlignment="1" pivotButton="0" quotePrefix="0" xfId="0">
      <alignment horizontal="left" vertical="center" wrapText="1"/>
    </xf>
    <xf numFmtId="0" fontId="12" fillId="0" borderId="1" applyAlignment="1" pivotButton="0" quotePrefix="0" xfId="0">
      <alignment horizontal="left" vertical="center" wrapText="1"/>
    </xf>
    <xf numFmtId="166" fontId="12" fillId="0" borderId="1" applyAlignment="1" pivotButton="0" quotePrefix="0" xfId="0">
      <alignment horizontal="right" vertical="center"/>
    </xf>
    <xf numFmtId="166" fontId="13" fillId="0" borderId="1" applyAlignment="1" pivotButton="0" quotePrefix="0" xfId="0">
      <alignment horizontal="right" vertical="center"/>
    </xf>
    <xf numFmtId="0" fontId="13" fillId="3" borderId="0" applyAlignment="1" pivotButton="0" quotePrefix="0" xfId="0">
      <alignment horizontal="left" vertical="center" wrapText="1"/>
    </xf>
    <xf numFmtId="166" fontId="13" fillId="3" borderId="0" applyAlignment="1" pivotButton="0" quotePrefix="0" xfId="0">
      <alignment horizontal="right" vertical="center"/>
    </xf>
    <xf numFmtId="0" fontId="14" fillId="2" borderId="0" applyAlignment="1" pivotButton="0" quotePrefix="0" xfId="0">
      <alignment horizontal="left" vertical="center" wrapText="1"/>
    </xf>
    <xf numFmtId="166" fontId="14" fillId="2" borderId="0" applyAlignment="1" pivotButton="0" quotePrefix="0" xfId="0">
      <alignment horizontal="right" vertical="center"/>
    </xf>
    <xf numFmtId="0" fontId="0" fillId="0" borderId="4" pivotButton="0" quotePrefix="0" xfId="0"/>
    <xf numFmtId="0" fontId="0" fillId="0" borderId="5" pivotButton="0" quotePrefix="0" xfId="0"/>
    <xf numFmtId="0" fontId="13" fillId="0" borderId="0" applyAlignment="1" pivotButton="0" quotePrefix="0" xfId="0">
      <alignment horizontal="left" vertical="center" wrapText="1"/>
    </xf>
    <xf numFmtId="0" fontId="15" fillId="0" borderId="0" applyAlignment="1" pivotButton="0" quotePrefix="0" xfId="0">
      <alignment horizontal="right" vertical="center"/>
    </xf>
    <xf numFmtId="0" fontId="16" fillId="0" borderId="1" applyAlignment="1" pivotButton="0" quotePrefix="0" xfId="0">
      <alignment horizontal="left" vertical="center" wrapText="1"/>
    </xf>
    <xf numFmtId="0" fontId="13" fillId="0" borderId="1" applyAlignment="1" pivotButton="0" quotePrefix="0" xfId="0">
      <alignment horizontal="right" vertical="center"/>
    </xf>
    <xf numFmtId="167" fontId="13" fillId="0" borderId="1" applyAlignment="1" pivotButton="0" quotePrefix="0" xfId="0">
      <alignment horizontal="right" vertical="center"/>
    </xf>
    <xf numFmtId="9" fontId="13" fillId="0" borderId="1" applyAlignment="1" pivotButton="0" quotePrefix="0" xfId="0">
      <alignment horizontal="right" vertical="center"/>
    </xf>
    <xf numFmtId="2" fontId="13" fillId="0" borderId="1" applyAlignment="1" pivotButton="0" quotePrefix="0" xfId="0">
      <alignment horizontal="right" vertical="center"/>
    </xf>
    <xf numFmtId="0" fontId="17" fillId="0" borderId="0" applyAlignment="1" pivotButton="0" quotePrefix="0" xfId="0">
      <alignment horizontal="left" vertical="top" wrapText="1"/>
    </xf>
    <xf numFmtId="0" fontId="18" fillId="0" borderId="0" applyAlignment="1" pivotButton="0" quotePrefix="0" xfId="0">
      <alignment horizontal="left" vertical="center" wrapText="1"/>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0" fillId="2" borderId="0" pivotButton="0" quotePrefix="0" xfId="0"/>
    <xf numFmtId="0" fontId="4" fillId="0" borderId="1" applyAlignment="1" pivotButton="0" quotePrefix="0" xfId="0">
      <alignment horizontal="left" vertical="center" wrapText="1"/>
    </xf>
    <xf numFmtId="0" fontId="5" fillId="0" borderId="1" applyAlignment="1" pivotButton="0" quotePrefix="0" xfId="0">
      <alignment horizontal="left" vertical="center" wrapText="1"/>
    </xf>
    <xf numFmtId="165" fontId="5" fillId="0" borderId="1" applyAlignment="1" pivotButton="0" quotePrefix="0" xfId="0">
      <alignment horizontal="left" vertical="center" wrapText="1"/>
    </xf>
    <xf numFmtId="0" fontId="19" fillId="0" borderId="0" pivotButton="0" quotePrefix="0" xfId="0"/>
    <xf numFmtId="0" fontId="4" fillId="0" borderId="0" applyAlignment="1" pivotButton="0" quotePrefix="0" xfId="0">
      <alignment horizontal="left" vertical="center" wrapText="1"/>
    </xf>
  </cellXfs>
  <cellStyles count="1">
    <cellStyle name="Normal" xfId="0" builtinId="0" hidden="0"/>
  </cellStyles>
  <dxfs count="1">
    <dxf>
      <font>
        <name val="Arial"/>
        <b val="1"/>
        <color rgb="00C0392B"/>
        <sz val="9.5"/>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F55"/>
  <sheetViews>
    <sheetView showGridLines="0" workbookViewId="0">
      <selection activeCell="A1" sqref="A1"/>
    </sheetView>
  </sheetViews>
  <sheetFormatPr baseColWidth="8" defaultRowHeight="15"/>
  <cols>
    <col width="2" customWidth="1" min="1" max="1"/>
    <col width="44" customWidth="1" min="2" max="2"/>
    <col width="13" customWidth="1" min="3" max="3"/>
    <col width="13" customWidth="1" min="4" max="4"/>
    <col width="13" customWidth="1" min="5" max="5"/>
    <col width="13" customWidth="1" min="6" max="6"/>
    <col width="2" customWidth="1" min="7" max="7"/>
  </cols>
  <sheetData>
    <row r="2" ht="28" customHeight="1">
      <c r="B2" s="1">
        <f>Paramètres!$C$6</f>
        <v/>
      </c>
      <c r="C2" s="2" t="inlineStr">
        <is>
          <t>BILAN SIMPLIFIÉ</t>
        </is>
      </c>
    </row>
    <row r="3">
      <c r="B3" s="3">
        <f>Paramètres!$C$7&amp;" · SIRET "&amp;Paramètres!$C$8</f>
        <v/>
      </c>
      <c r="C3" s="4" t="inlineStr">
        <is>
          <t>Exercice clos le</t>
        </is>
      </c>
      <c r="F3" s="5">
        <f>Paramètres!$C$9</f>
        <v/>
      </c>
    </row>
    <row r="4">
      <c r="B4" s="6" t="inlineStr">
        <is>
          <t>Montants en euros. Cases blanches : à saisir ; lignes de total : calculées.</t>
        </is>
      </c>
    </row>
    <row r="6" ht="26" customHeight="1">
      <c r="B6" s="7" t="inlineStr">
        <is>
          <t>ACTIF</t>
        </is>
      </c>
      <c r="C6" s="8" t="inlineStr">
        <is>
          <t>Brut</t>
        </is>
      </c>
      <c r="D6" s="8" t="inlineStr">
        <is>
          <t>Amortissements, dépréciations</t>
        </is>
      </c>
      <c r="E6" s="8" t="inlineStr">
        <is>
          <t>Net N</t>
        </is>
      </c>
      <c r="F6" s="8" t="inlineStr">
        <is>
          <t>Net N-1</t>
        </is>
      </c>
    </row>
    <row r="7" ht="16" customHeight="1">
      <c r="B7" s="9" t="inlineStr">
        <is>
          <t>ACTIF IMMOBILISÉ</t>
        </is>
      </c>
    </row>
    <row r="8" ht="16" customHeight="1">
      <c r="B8" s="10" t="inlineStr">
        <is>
          <t xml:space="preserve">    Immobilisations incorporelles (logiciels, fonds commercial)</t>
        </is>
      </c>
      <c r="C8" s="11" t="n">
        <v>18000</v>
      </c>
      <c r="D8" s="11" t="n">
        <v>7200</v>
      </c>
      <c r="E8" s="12">
        <f>C8-D8</f>
        <v/>
      </c>
      <c r="F8" s="11" t="n">
        <v>12000</v>
      </c>
    </row>
    <row r="9" ht="16" customHeight="1">
      <c r="B9" s="10" t="inlineStr">
        <is>
          <t xml:space="preserve">    Immobilisations corporelles (matériel, mobilier, véhicules)</t>
        </is>
      </c>
      <c r="C9" s="11" t="n">
        <v>62000</v>
      </c>
      <c r="D9" s="11" t="n">
        <v>28500</v>
      </c>
      <c r="E9" s="12">
        <f>C9-D9</f>
        <v/>
      </c>
      <c r="F9" s="11" t="n">
        <v>27000</v>
      </c>
    </row>
    <row r="10" ht="16" customHeight="1">
      <c r="B10" s="10" t="inlineStr">
        <is>
          <t xml:space="preserve">    Immobilisations financières (dépôts, titres)</t>
        </is>
      </c>
      <c r="C10" s="11" t="n">
        <v>4200</v>
      </c>
      <c r="D10" s="11" t="n">
        <v>0</v>
      </c>
      <c r="E10" s="12">
        <f>C10-D10</f>
        <v/>
      </c>
      <c r="F10" s="11" t="n">
        <v>3200</v>
      </c>
    </row>
    <row r="11" ht="17" customHeight="1">
      <c r="B11" s="13" t="inlineStr">
        <is>
          <t>Total actif immobilisé</t>
        </is>
      </c>
      <c r="C11" s="14">
        <f>SUM(C8:C10)</f>
        <v/>
      </c>
      <c r="D11" s="14">
        <f>SUM(D8:D10)</f>
        <v/>
      </c>
      <c r="E11" s="14">
        <f>SUM(E8:E10)</f>
        <v/>
      </c>
      <c r="F11" s="14">
        <f>SUM(F8:F10)</f>
        <v/>
      </c>
    </row>
    <row r="12" ht="16" customHeight="1">
      <c r="B12" s="9" t="inlineStr">
        <is>
          <t>ACTIF CIRCULANT</t>
        </is>
      </c>
    </row>
    <row r="13" ht="16" customHeight="1">
      <c r="B13" s="10" t="inlineStr">
        <is>
          <t xml:space="preserve">    Stocks et en-cours</t>
        </is>
      </c>
      <c r="C13" s="11" t="n">
        <v>12000</v>
      </c>
      <c r="D13" s="11" t="n">
        <v>0</v>
      </c>
      <c r="E13" s="12">
        <f>C13-D13</f>
        <v/>
      </c>
      <c r="F13" s="11" t="n">
        <v>10000</v>
      </c>
    </row>
    <row r="14" ht="16" customHeight="1">
      <c r="B14" s="10" t="inlineStr">
        <is>
          <t xml:space="preserve">    Avances et acomptes versés sur commandes</t>
        </is>
      </c>
      <c r="C14" s="11" t="n">
        <v>1500</v>
      </c>
      <c r="D14" s="11" t="n">
        <v>0</v>
      </c>
      <c r="E14" s="12">
        <f>C14-D14</f>
        <v/>
      </c>
      <c r="F14" s="11" t="n">
        <v>0</v>
      </c>
    </row>
    <row r="15" ht="16" customHeight="1">
      <c r="B15" s="10" t="inlineStr">
        <is>
          <t xml:space="preserve">    Créances clients et comptes rattachés</t>
        </is>
      </c>
      <c r="C15" s="11" t="n">
        <v>68000</v>
      </c>
      <c r="D15" s="11" t="n">
        <v>1200</v>
      </c>
      <c r="E15" s="12">
        <f>C15-D15</f>
        <v/>
      </c>
      <c r="F15" s="11" t="n">
        <v>55000</v>
      </c>
    </row>
    <row r="16" ht="16" customHeight="1">
      <c r="B16" s="10" t="inlineStr">
        <is>
          <t xml:space="preserve">    Autres créances (TVA, organismes sociaux…)</t>
        </is>
      </c>
      <c r="C16" s="11" t="n">
        <v>7500</v>
      </c>
      <c r="D16" s="11" t="n">
        <v>0</v>
      </c>
      <c r="E16" s="12">
        <f>C16-D16</f>
        <v/>
      </c>
      <c r="F16" s="11" t="n">
        <v>7000</v>
      </c>
    </row>
    <row r="17" ht="16" customHeight="1">
      <c r="B17" s="10" t="inlineStr">
        <is>
          <t xml:space="preserve">    Disponibilités (banque, caisse)</t>
        </is>
      </c>
      <c r="C17" s="11" t="n">
        <v>57000</v>
      </c>
      <c r="D17" s="11" t="n">
        <v>0</v>
      </c>
      <c r="E17" s="12">
        <f>C17-D17</f>
        <v/>
      </c>
      <c r="F17" s="11" t="n">
        <v>45000</v>
      </c>
    </row>
    <row r="18" ht="16" customHeight="1">
      <c r="B18" s="10" t="inlineStr">
        <is>
          <t xml:space="preserve">    Charges constatées d'avance</t>
        </is>
      </c>
      <c r="C18" s="11" t="n">
        <v>2300</v>
      </c>
      <c r="D18" s="11" t="n">
        <v>0</v>
      </c>
      <c r="E18" s="12">
        <f>C18-D18</f>
        <v/>
      </c>
      <c r="F18" s="11" t="n">
        <v>1800</v>
      </c>
    </row>
    <row r="19" ht="17" customHeight="1">
      <c r="B19" s="13" t="inlineStr">
        <is>
          <t>Total actif circulant</t>
        </is>
      </c>
      <c r="C19" s="14">
        <f>SUM(C13:C18)</f>
        <v/>
      </c>
      <c r="D19" s="14">
        <f>SUM(D13:D18)</f>
        <v/>
      </c>
      <c r="E19" s="14">
        <f>SUM(E13:E18)</f>
        <v/>
      </c>
      <c r="F19" s="14">
        <f>SUM(F13:F18)</f>
        <v/>
      </c>
    </row>
    <row r="20" ht="19" customHeight="1">
      <c r="B20" s="15" t="inlineStr">
        <is>
          <t>TOTAL ACTIF</t>
        </is>
      </c>
      <c r="C20" s="16">
        <f>C11+C19</f>
        <v/>
      </c>
      <c r="D20" s="16">
        <f>D11+D19</f>
        <v/>
      </c>
      <c r="E20" s="16">
        <f>E11+E19</f>
        <v/>
      </c>
      <c r="F20" s="16">
        <f>F11+F19</f>
        <v/>
      </c>
    </row>
    <row r="21" ht="10" customHeight="1"/>
    <row r="22" ht="26" customHeight="1">
      <c r="B22" s="7" t="inlineStr">
        <is>
          <t>PASSIF</t>
        </is>
      </c>
      <c r="C22" s="17" t="n"/>
      <c r="D22" s="17" t="n"/>
      <c r="E22" s="8" t="inlineStr">
        <is>
          <t>N</t>
        </is>
      </c>
      <c r="F22" s="8" t="inlineStr">
        <is>
          <t>N-1</t>
        </is>
      </c>
    </row>
    <row r="23" ht="16" customHeight="1">
      <c r="B23" s="9" t="inlineStr">
        <is>
          <t>CAPITAUX PROPRES</t>
        </is>
      </c>
    </row>
    <row r="24" ht="16" customHeight="1">
      <c r="B24" s="10" t="inlineStr">
        <is>
          <t xml:space="preserve">    Capital social ou individuel</t>
        </is>
      </c>
      <c r="C24" s="18" t="n"/>
      <c r="D24" s="18" t="n"/>
      <c r="E24" s="11" t="n">
        <v>20000</v>
      </c>
      <c r="F24" s="11" t="n">
        <v>20000</v>
      </c>
    </row>
    <row r="25" ht="16" customHeight="1">
      <c r="B25" s="10" t="inlineStr">
        <is>
          <t xml:space="preserve">    Réserves (dont réserve légale)</t>
        </is>
      </c>
      <c r="C25" s="18" t="n"/>
      <c r="D25" s="18" t="n"/>
      <c r="E25" s="11" t="n">
        <v>2000</v>
      </c>
      <c r="F25" s="11" t="n">
        <v>2000</v>
      </c>
    </row>
    <row r="26" ht="16" customHeight="1">
      <c r="B26" s="10" t="inlineStr">
        <is>
          <t xml:space="preserve">    Report à nouveau</t>
        </is>
      </c>
      <c r="C26" s="18" t="n"/>
      <c r="D26" s="18" t="n"/>
      <c r="E26" s="11" t="n">
        <v>18600</v>
      </c>
      <c r="F26" s="11" t="n">
        <v>13600</v>
      </c>
    </row>
    <row r="27" ht="16" customHeight="1">
      <c r="B27" s="10" t="inlineStr">
        <is>
          <t xml:space="preserve">    Résultat de l'exercice (perte en négatif)</t>
        </is>
      </c>
      <c r="C27" s="18" t="n"/>
      <c r="D27" s="18" t="n"/>
      <c r="E27" s="11" t="n">
        <v>38000</v>
      </c>
      <c r="F27" s="11" t="n">
        <v>20000</v>
      </c>
    </row>
    <row r="28" ht="17" customHeight="1">
      <c r="B28" s="13" t="inlineStr">
        <is>
          <t>Total capitaux propres</t>
        </is>
      </c>
      <c r="E28" s="14">
        <f>SUM(E24:E27)</f>
        <v/>
      </c>
      <c r="F28" s="14">
        <f>SUM(F24:F27)</f>
        <v/>
      </c>
    </row>
    <row r="29" ht="16" customHeight="1">
      <c r="B29" s="9" t="inlineStr">
        <is>
          <t>PROVISIONS</t>
        </is>
      </c>
    </row>
    <row r="30" ht="16" customHeight="1">
      <c r="B30" s="10" t="inlineStr">
        <is>
          <t xml:space="preserve">    Provisions pour risques et charges</t>
        </is>
      </c>
      <c r="C30" s="18" t="n"/>
      <c r="D30" s="18" t="n"/>
      <c r="E30" s="11" t="n">
        <v>3000</v>
      </c>
      <c r="F30" s="11" t="n">
        <v>2000</v>
      </c>
    </row>
    <row r="31" ht="16" customHeight="1">
      <c r="B31" s="9" t="inlineStr">
        <is>
          <t>DETTES</t>
        </is>
      </c>
    </row>
    <row r="32" ht="16" customHeight="1">
      <c r="B32" s="10" t="inlineStr">
        <is>
          <t xml:space="preserve">    Emprunts auprès des établissements de crédit (hors découverts)</t>
        </is>
      </c>
      <c r="C32" s="18" t="n"/>
      <c r="D32" s="18" t="n"/>
      <c r="E32" s="11" t="n">
        <v>34000</v>
      </c>
      <c r="F32" s="11" t="n">
        <v>29600</v>
      </c>
    </row>
    <row r="33" ht="16" customHeight="1">
      <c r="B33" s="10" t="inlineStr">
        <is>
          <t xml:space="preserve">    Concours bancaires courants (découverts)</t>
        </is>
      </c>
      <c r="C33" s="18" t="n"/>
      <c r="D33" s="18" t="n"/>
      <c r="E33" s="11" t="n">
        <v>0</v>
      </c>
      <c r="F33" s="11" t="n">
        <v>2000</v>
      </c>
    </row>
    <row r="34" ht="16" customHeight="1">
      <c r="B34" s="10" t="inlineStr">
        <is>
          <t xml:space="preserve">    Dettes fournisseurs et comptes rattachés</t>
        </is>
      </c>
      <c r="C34" s="18" t="n"/>
      <c r="D34" s="18" t="n"/>
      <c r="E34" s="11" t="n">
        <v>31000</v>
      </c>
      <c r="F34" s="11" t="n">
        <v>27000</v>
      </c>
    </row>
    <row r="35" ht="16" customHeight="1">
      <c r="B35" s="10" t="inlineStr">
        <is>
          <t xml:space="preserve">    Dettes fiscales et sociales</t>
        </is>
      </c>
      <c r="C35" s="18" t="n"/>
      <c r="D35" s="18" t="n"/>
      <c r="E35" s="11" t="n">
        <v>42000</v>
      </c>
      <c r="F35" s="11" t="n">
        <v>38000</v>
      </c>
    </row>
    <row r="36" ht="16" customHeight="1">
      <c r="B36" s="10" t="inlineStr">
        <is>
          <t xml:space="preserve">    Autres dettes (dont comptes courants d'associés)</t>
        </is>
      </c>
      <c r="C36" s="18" t="n"/>
      <c r="D36" s="18" t="n"/>
      <c r="E36" s="11" t="n">
        <v>4000</v>
      </c>
      <c r="F36" s="11" t="n">
        <v>5000</v>
      </c>
    </row>
    <row r="37" ht="16" customHeight="1">
      <c r="B37" s="10" t="inlineStr">
        <is>
          <t xml:space="preserve">    Produits constatés d'avance</t>
        </is>
      </c>
      <c r="C37" s="18" t="n"/>
      <c r="D37" s="18" t="n"/>
      <c r="E37" s="11" t="n">
        <v>3000</v>
      </c>
      <c r="F37" s="11" t="n">
        <v>1800</v>
      </c>
    </row>
    <row r="38" ht="17" customHeight="1">
      <c r="B38" s="13" t="inlineStr">
        <is>
          <t>Total dettes</t>
        </is>
      </c>
      <c r="E38" s="14">
        <f>SUM(E32:E37)</f>
        <v/>
      </c>
      <c r="F38" s="14">
        <f>SUM(F32:F37)</f>
        <v/>
      </c>
    </row>
    <row r="39" ht="19" customHeight="1">
      <c r="B39" s="15" t="inlineStr">
        <is>
          <t>TOTAL PASSIF</t>
        </is>
      </c>
      <c r="E39" s="16">
        <f>E28+E30+E38</f>
        <v/>
      </c>
      <c r="F39" s="16">
        <f>F28+F30+F38</f>
        <v/>
      </c>
    </row>
    <row r="40">
      <c r="B40" s="19" t="inlineStr">
        <is>
          <t>Contrôle d'équilibre (actif - passif)</t>
        </is>
      </c>
      <c r="E40" s="20">
        <f>IF(ROUND(E20-E39,2)=0,"Équilibré","Écart "&amp;FIXED(E20-E39,0)&amp;" €")</f>
        <v/>
      </c>
      <c r="F40" s="20">
        <f>IF(ROUND(F20-F39,2)=0,"Équilibré","Écart "&amp;FIXED(F20-F39,0)&amp;" €")</f>
        <v/>
      </c>
    </row>
    <row r="41" ht="10" customHeight="1"/>
    <row r="42" ht="26" customHeight="1">
      <c r="B42" s="7" t="inlineStr">
        <is>
          <t>RATIOS DE LECTURE</t>
        </is>
      </c>
      <c r="C42" s="17" t="n"/>
      <c r="D42" s="17" t="n"/>
      <c r="E42" s="8" t="inlineStr">
        <is>
          <t>N</t>
        </is>
      </c>
      <c r="F42" s="8" t="inlineStr">
        <is>
          <t>N-1</t>
        </is>
      </c>
    </row>
    <row r="43" ht="17" customHeight="1">
      <c r="B43" s="21" t="inlineStr">
        <is>
          <t>Fonds de roulement (ressources stables - actif immobilisé net)</t>
        </is>
      </c>
      <c r="C43" s="18" t="n"/>
      <c r="D43" s="18" t="n"/>
      <c r="E43" s="12">
        <f>E28+E30+E32-E11</f>
        <v/>
      </c>
      <c r="F43" s="12">
        <f>F28+F30+F32-F11</f>
        <v/>
      </c>
    </row>
    <row r="44" ht="17" customHeight="1">
      <c r="B44" s="21" t="inlineStr">
        <is>
          <t>Besoin en fonds de roulement (actif circulant hors trésorerie - dettes hors financières)</t>
        </is>
      </c>
      <c r="C44" s="18" t="n"/>
      <c r="D44" s="18" t="n"/>
      <c r="E44" s="12">
        <f>E13+E14+E15+E16+E18-(E34+E35+E36+E37)</f>
        <v/>
      </c>
      <c r="F44" s="12">
        <f>F13+F14+F15+F16+F18-(F34+F35+F36+F37)</f>
        <v/>
      </c>
    </row>
    <row r="45" ht="17" customHeight="1">
      <c r="B45" s="21" t="inlineStr">
        <is>
          <t>Trésorerie nette (disponibilités - découverts)</t>
        </is>
      </c>
      <c r="C45" s="18" t="n"/>
      <c r="D45" s="18" t="n"/>
      <c r="E45" s="12">
        <f>E17-E33</f>
        <v/>
      </c>
      <c r="F45" s="12">
        <f>F17-F33</f>
        <v/>
      </c>
    </row>
    <row r="46" ht="17" customHeight="1">
      <c r="B46" s="21" t="inlineStr">
        <is>
          <t>Vérification : fonds de roulement - BFR = trésorerie nette</t>
        </is>
      </c>
      <c r="C46" s="18" t="n"/>
      <c r="D46" s="18" t="n"/>
      <c r="E46" s="22">
        <f>IF(ROUND(E43-E44-E45,0)=0,"OK","À vérifier")</f>
        <v/>
      </c>
      <c r="F46" s="22">
        <f>IF(ROUND(F43-F44-F45,0)=0,"OK","À vérifier")</f>
        <v/>
      </c>
    </row>
    <row r="47" ht="17" customHeight="1">
      <c r="B47" s="21" t="inlineStr">
        <is>
          <t>Autonomie financière (capitaux propres / total du bilan)</t>
        </is>
      </c>
      <c r="C47" s="18" t="n"/>
      <c r="D47" s="18" t="n"/>
      <c r="E47" s="23">
        <f>IF(E39=0,"",E28/E39)</f>
        <v/>
      </c>
      <c r="F47" s="23">
        <f>IF(F39=0,"",F28/F39)</f>
        <v/>
      </c>
    </row>
    <row r="48" ht="17" customHeight="1">
      <c r="B48" s="21" t="inlineStr">
        <is>
          <t>Endettement financier (emprunts et découverts / capitaux propres)</t>
        </is>
      </c>
      <c r="C48" s="18" t="n"/>
      <c r="D48" s="18" t="n"/>
      <c r="E48" s="24">
        <f>IF(E28&lt;=0,"",(E32+E33)/E28)</f>
        <v/>
      </c>
      <c r="F48" s="24">
        <f>IF(F28&lt;=0,"",(F32+F33)/F28)</f>
        <v/>
      </c>
    </row>
    <row r="49" ht="17" customHeight="1">
      <c r="B49" s="21" t="inlineStr">
        <is>
          <t>Liquidité générale (actif circulant / dettes à court terme)</t>
        </is>
      </c>
      <c r="C49" s="18" t="n"/>
      <c r="D49" s="18" t="n"/>
      <c r="E49" s="25">
        <f>IF((E33+E34+E35+E36+E37)=0,"",E19/(E33+E34+E35+E36+E37))</f>
        <v/>
      </c>
      <c r="F49" s="25">
        <f>IF((F33+F34+F35+F36+F37)=0,"",F19/(F33+F34+F35+F36+F37))</f>
        <v/>
      </c>
    </row>
    <row r="51" ht="17" customHeight="1">
      <c r="B51" s="26">
        <f>IF(E43&lt;0,"Le fonds de roulement est négatif : des immobilisations sont financées par des dettes à court terme. ","Le fonds de roulement couvre les immobilisations et dégage "&amp;FIXED(E43,0)&amp;" € pour l'exploitation. ")&amp;IF(E45&lt;0,"La trésorerie nette est négative : le BFR dépasse le fonds de roulement, surveillez les délais de paiement. ","Après financement du BFR, il reste "&amp;FIXED(E45,0)&amp;" € de trésorerie nette. ")&amp;"Les capitaux propres représentent "&amp;FIXED(E47*100,1)&amp;" % du total du bilan."</f>
        <v/>
      </c>
    </row>
    <row r="52" ht="17" customHeight="1"/>
    <row r="53" ht="17" customHeight="1"/>
    <row r="55">
      <c r="B55" s="27" t="inlineStr">
        <is>
          <t>Modèle gratuit Digitiz · digitiz.fr/modeles/bilan-comptable/</t>
        </is>
      </c>
    </row>
  </sheetData>
  <mergeCells count="27">
    <mergeCell ref="B42:D42"/>
    <mergeCell ref="B51:F53"/>
    <mergeCell ref="B44:D44"/>
    <mergeCell ref="B38:D38"/>
    <mergeCell ref="B34:D34"/>
    <mergeCell ref="B28:D28"/>
    <mergeCell ref="B37:D37"/>
    <mergeCell ref="B49:D49"/>
    <mergeCell ref="B40:D40"/>
    <mergeCell ref="B30:D30"/>
    <mergeCell ref="B24:D24"/>
    <mergeCell ref="B33:D33"/>
    <mergeCell ref="B36:D36"/>
    <mergeCell ref="B45:D45"/>
    <mergeCell ref="B32:D32"/>
    <mergeCell ref="B35:D35"/>
    <mergeCell ref="B26:D26"/>
    <mergeCell ref="C2:F2"/>
    <mergeCell ref="C3:E3"/>
    <mergeCell ref="B25:D25"/>
    <mergeCell ref="B47:D47"/>
    <mergeCell ref="B46:D46"/>
    <mergeCell ref="B22:D22"/>
    <mergeCell ref="B27:D27"/>
    <mergeCell ref="B43:D43"/>
    <mergeCell ref="B39:D39"/>
    <mergeCell ref="B48:D48"/>
  </mergeCells>
  <conditionalFormatting sqref="E40:F40">
    <cfRule type="expression" priority="1" dxfId="0">
      <formula>ROUND(E$20-E$39,2)&lt;&gt;0</formula>
    </cfRule>
  </conditionalFormatting>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C9"/>
  <sheetViews>
    <sheetView showGridLines="0" workbookViewId="0">
      <selection activeCell="A1" sqref="A1"/>
    </sheetView>
  </sheetViews>
  <sheetFormatPr baseColWidth="8" defaultRowHeight="15"/>
  <cols>
    <col width="2" customWidth="1" min="1" max="1"/>
    <col width="34" customWidth="1" min="2" max="2"/>
    <col width="44" customWidth="1" min="3" max="3"/>
    <col width="2" customWidth="1" min="4" max="4"/>
  </cols>
  <sheetData>
    <row r="2">
      <c r="B2" s="28" t="inlineStr">
        <is>
          <t>Paramètres du bilan</t>
        </is>
      </c>
    </row>
    <row r="3">
      <c r="B3" s="29" t="inlineStr">
        <is>
          <t>Remplissez cette feuille une fois : le bilan reprend ces informations.</t>
        </is>
      </c>
    </row>
    <row r="5">
      <c r="B5" s="30" t="inlineStr">
        <is>
          <t>Votre entreprise</t>
        </is>
      </c>
      <c r="C5" s="31" t="n"/>
    </row>
    <row r="6" ht="20" customHeight="1">
      <c r="B6" s="32" t="inlineStr">
        <is>
          <t>Nom ou raison sociale</t>
        </is>
      </c>
      <c r="C6" s="33" t="inlineStr">
        <is>
          <t>Atelier Numérique</t>
        </is>
      </c>
    </row>
    <row r="7" ht="20" customHeight="1">
      <c r="B7" s="32" t="inlineStr">
        <is>
          <t>Forme juridique et capital</t>
        </is>
      </c>
      <c r="C7" s="33" t="inlineStr">
        <is>
          <t>SARL au capital de 20 000 €</t>
        </is>
      </c>
    </row>
    <row r="8" ht="20" customHeight="1">
      <c r="B8" s="32" t="inlineStr">
        <is>
          <t>SIRET</t>
        </is>
      </c>
      <c r="C8" s="33" t="inlineStr">
        <is>
          <t>123 456 789 00012</t>
        </is>
      </c>
    </row>
    <row r="9" ht="20" customHeight="1">
      <c r="B9" s="32" t="inlineStr">
        <is>
          <t>Date de clôture de l'exercice N</t>
        </is>
      </c>
      <c r="C9" s="34" t="n">
        <v>46387</v>
      </c>
    </row>
  </sheetData>
  <mergeCells count="1">
    <mergeCell ref="B3:C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2" customWidth="1" min="1" max="1"/>
    <col width="100" customWidth="1" min="2" max="2"/>
  </cols>
  <sheetData>
    <row r="2">
      <c r="B2" s="28" t="inlineStr">
        <is>
          <t>Mode d'emploi du bilan comptable simplifié</t>
        </is>
      </c>
    </row>
    <row r="4">
      <c r="B4" s="35" t="inlineStr">
        <is>
          <t>1. Les paramètres</t>
        </is>
      </c>
    </row>
    <row r="5" ht="30" customHeight="1">
      <c r="B5" s="36" t="inlineStr">
        <is>
          <t>Indiquez dans « Paramètres » le nom de l'entreprise, sa forme juridique, son SIRET et la date de clôture de l'exercice.</t>
        </is>
      </c>
    </row>
    <row r="7">
      <c r="B7" s="35" t="inlineStr">
        <is>
          <t>2. L'actif</t>
        </is>
      </c>
    </row>
    <row r="8" ht="45" customHeight="1">
      <c r="B8" s="36" t="inlineStr">
        <is>
          <t>Pour chaque poste de l'exercice N, saisissez la valeur brute et le cumul des amortissements ou dépréciations : le net se calcule. Reportez dans la dernière colonne les montants nets de l'exercice précédent, tels qu'ils figurent sur le bilan N-1.</t>
        </is>
      </c>
    </row>
    <row r="10">
      <c r="B10" s="35" t="inlineStr">
        <is>
          <t>3. Le passif</t>
        </is>
      </c>
    </row>
    <row r="11" ht="45" customHeight="1">
      <c r="B11" s="36" t="inlineStr">
        <is>
          <t>Saisissez les capitaux propres, les provisions et les dettes pour N et N-1. Le résultat de l'exercice est celui du compte de résultat : une perte se saisit en négatif. Séparez bien les emprunts (dettes financières à long terme) des découverts (concours bancaires courants), qui comptent dans la trésorerie.</t>
        </is>
      </c>
    </row>
    <row r="13">
      <c r="B13" s="35" t="inlineStr">
        <is>
          <t>4. Le contrôle d'équilibre</t>
        </is>
      </c>
    </row>
    <row r="14" ht="30" customHeight="1">
      <c r="B14" s="36" t="inlineStr">
        <is>
          <t>Le total de l'actif doit être égal au total du passif. En cas d'écart, vérifiez qu'aucun poste n'est oublié et que le résultat saisi est bien celui de l'exercice.</t>
        </is>
      </c>
    </row>
    <row r="16">
      <c r="B16" s="35" t="inlineStr">
        <is>
          <t>5. Les ratios</t>
        </is>
      </c>
    </row>
    <row r="17" ht="60" customHeight="1">
      <c r="B17" s="36" t="inlineStr">
        <is>
          <t>Le fonds de roulement mesure ce que les ressources stables laissent disponible après avoir financé les immobilisations. Le besoin en fonds de roulement mesure l'argent immobilisé dans le cycle d'exploitation. Leur différence donne la trésorerie nette : la ligne de vérification le contrôle. L'autonomie financière, l'endettement et la liquidité générale complètent la lecture.</t>
        </is>
      </c>
    </row>
    <row r="19">
      <c r="B19" s="35" t="inlineStr">
        <is>
          <t>Bon à savoir</t>
        </is>
      </c>
    </row>
    <row r="20" ht="30" customHeight="1">
      <c r="B20" s="36" t="inlineStr">
        <is>
          <t>Ce modèle sert à lire, présenter ou préparer un bilan. Il ne remplace pas les comptes annuels établis selon le plan comptable général ni la liasse fiscale.</t>
        </is>
      </c>
    </row>
    <row r="22">
      <c r="B22" s="35" t="inlineStr">
        <is>
          <t>Pour aller plus loin</t>
        </is>
      </c>
    </row>
    <row r="23" ht="15" customHeight="1">
      <c r="B23" s="36" t="inlineStr">
        <is>
          <t>Ce modèle est proposé gratuitement par Digitiz : https://digitiz.fr/modeles/bilan-comptable/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2026-09-26T10:27:34Z</dcterms:created>
  <dcterms:modified xmlns:dcterms="http://purl.org/dc/terms/" xmlns:xsi="http://www.w3.org/2001/XMLSchema-instance" xsi:type="dcterms:W3CDTF">2026-09-26T10:27:34Z</dcterms:modified>
</cp:coreProperties>
</file>